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filterPrivacy="1"/>
  <xr:revisionPtr revIDLastSave="0" documentId="13_ncr:1_{099F123D-2350-476C-AD08-91F38777FFFD}" xr6:coauthVersionLast="47" xr6:coauthVersionMax="47" xr10:uidLastSave="{00000000-0000-0000-0000-000000000000}"/>
  <bookViews>
    <workbookView xWindow="9990" yWindow="2400" windowWidth="17250" windowHeight="13275" xr2:uid="{00000000-000D-0000-FFFF-FFFF00000000}"/>
  </bookViews>
  <sheets>
    <sheet name="9-4" sheetId="1" r:id="rId1"/>
  </sheets>
  <definedNames>
    <definedName name="_xlnm.Print_Area" localSheetId="0">'9-4'!$A$1:$S$54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0" i="1" l="1"/>
  <c r="K50" i="1"/>
  <c r="F50" i="1"/>
  <c r="B50" i="1"/>
  <c r="P49" i="1"/>
  <c r="K49" i="1"/>
  <c r="F49" i="1"/>
  <c r="B49" i="1"/>
  <c r="P48" i="1" l="1"/>
  <c r="K48" i="1"/>
  <c r="F48" i="1"/>
  <c r="B48" i="1"/>
  <c r="B35" i="1" l="1"/>
  <c r="F35" i="1"/>
  <c r="K35" i="1"/>
  <c r="P35" i="1"/>
  <c r="B36" i="1"/>
  <c r="F36" i="1"/>
  <c r="K36" i="1"/>
  <c r="P36" i="1"/>
  <c r="P46" i="1" l="1"/>
  <c r="P45" i="1"/>
  <c r="K46" i="1"/>
  <c r="K45" i="1"/>
  <c r="K39" i="1" l="1"/>
  <c r="F46" i="1"/>
  <c r="F45" i="1"/>
  <c r="F39" i="1"/>
  <c r="B46" i="1"/>
  <c r="B45" i="1"/>
  <c r="B39" i="1"/>
  <c r="P39" i="1" l="1"/>
  <c r="P16" i="1"/>
  <c r="K16" i="1"/>
  <c r="F16" i="1"/>
  <c r="B16" i="1"/>
  <c r="P15" i="1"/>
  <c r="K15" i="1"/>
  <c r="F15" i="1"/>
  <c r="B15" i="1"/>
  <c r="P14" i="1"/>
  <c r="K14" i="1"/>
  <c r="F14" i="1"/>
  <c r="B14" i="1"/>
  <c r="P13" i="1"/>
  <c r="K13" i="1"/>
  <c r="F13" i="1"/>
  <c r="B13" i="1"/>
  <c r="P12" i="1"/>
  <c r="K12" i="1"/>
  <c r="F12" i="1"/>
  <c r="B12" i="1"/>
  <c r="P11" i="1"/>
  <c r="K11" i="1"/>
  <c r="F11" i="1"/>
  <c r="B11" i="1"/>
  <c r="P10" i="1"/>
  <c r="K10" i="1"/>
  <c r="F10" i="1"/>
  <c r="B10" i="1"/>
  <c r="P9" i="1"/>
  <c r="K9" i="1"/>
  <c r="F9" i="1"/>
  <c r="B9" i="1"/>
  <c r="P8" i="1"/>
  <c r="K8" i="1"/>
  <c r="F8" i="1"/>
  <c r="B8" i="1"/>
  <c r="P7" i="1"/>
  <c r="K7" i="1"/>
  <c r="F7" i="1"/>
  <c r="B7" i="1"/>
  <c r="P6" i="1"/>
  <c r="K6" i="1"/>
  <c r="F6" i="1"/>
  <c r="B6" i="1"/>
</calcChain>
</file>

<file path=xl/sharedStrings.xml><?xml version="1.0" encoding="utf-8"?>
<sst xmlns="http://schemas.openxmlformats.org/spreadsheetml/2006/main" count="50" uniqueCount="32">
  <si>
    <t>水道事業会計決算状況</t>
    <phoneticPr fontId="2"/>
  </si>
  <si>
    <t>（単位：千円）</t>
  </si>
  <si>
    <t>収益的収入及び収支</t>
  </si>
  <si>
    <t>資本的収入及び支出</t>
  </si>
  <si>
    <t>水道事業　　収益</t>
    <rPh sb="6" eb="8">
      <t>シュウエキ</t>
    </rPh>
    <phoneticPr fontId="3"/>
  </si>
  <si>
    <t>水道事業　　費用</t>
    <rPh sb="6" eb="8">
      <t>ヒヨウ</t>
    </rPh>
    <phoneticPr fontId="3"/>
  </si>
  <si>
    <t>営業収益</t>
    <rPh sb="2" eb="4">
      <t>シュウエキ</t>
    </rPh>
    <phoneticPr fontId="3"/>
  </si>
  <si>
    <t>特別利益</t>
    <rPh sb="2" eb="4">
      <t>リエキ</t>
    </rPh>
    <phoneticPr fontId="3"/>
  </si>
  <si>
    <t>営業費用</t>
    <rPh sb="2" eb="4">
      <t>ヒヨウ</t>
    </rPh>
    <phoneticPr fontId="3"/>
  </si>
  <si>
    <t>特別損失</t>
    <rPh sb="2" eb="4">
      <t>ソンシツ</t>
    </rPh>
    <phoneticPr fontId="3"/>
  </si>
  <si>
    <t>予備費</t>
    <rPh sb="0" eb="3">
      <t>ヨビヒ</t>
    </rPh>
    <phoneticPr fontId="3"/>
  </si>
  <si>
    <t>企業債</t>
  </si>
  <si>
    <t>企業債　　償還金</t>
    <rPh sb="5" eb="7">
      <t>ショウカン</t>
    </rPh>
    <rPh sb="7" eb="8">
      <t>キン</t>
    </rPh>
    <phoneticPr fontId="3"/>
  </si>
  <si>
    <t>他会計　　貸付金</t>
    <rPh sb="5" eb="7">
      <t>カシツケ</t>
    </rPh>
    <rPh sb="7" eb="8">
      <t>キン</t>
    </rPh>
    <phoneticPr fontId="3"/>
  </si>
  <si>
    <t>※税込み</t>
    <rPh sb="1" eb="3">
      <t>ゼイコ</t>
    </rPh>
    <phoneticPr fontId="2"/>
  </si>
  <si>
    <t>資料：「西郷村公営企業決算書」</t>
    <rPh sb="4" eb="7">
      <t>ニシゴウムラ</t>
    </rPh>
    <rPh sb="7" eb="9">
      <t>コウエイ</t>
    </rPh>
    <rPh sb="9" eb="11">
      <t>キギョウ</t>
    </rPh>
    <phoneticPr fontId="3"/>
  </si>
  <si>
    <t>（3月31日）</t>
    <rPh sb="2" eb="3">
      <t>ガツ</t>
    </rPh>
    <rPh sb="5" eb="6">
      <t>ニチ</t>
    </rPh>
    <phoneticPr fontId="2"/>
  </si>
  <si>
    <t>昭和61</t>
    <rPh sb="0" eb="2">
      <t>ショウワ</t>
    </rPh>
    <phoneticPr fontId="2"/>
  </si>
  <si>
    <t>営業外収益</t>
    <rPh sb="3" eb="5">
      <t>シュウエキ</t>
    </rPh>
    <phoneticPr fontId="3"/>
  </si>
  <si>
    <t>営業外費用</t>
    <rPh sb="3" eb="5">
      <t>ヒヨウ</t>
    </rPh>
    <phoneticPr fontId="3"/>
  </si>
  <si>
    <t>資本的収入</t>
    <rPh sb="3" eb="5">
      <t>シュウニュウ</t>
    </rPh>
    <phoneticPr fontId="3"/>
  </si>
  <si>
    <t>資本的支出</t>
    <rPh sb="3" eb="5">
      <t>シシュツ</t>
    </rPh>
    <phoneticPr fontId="3"/>
  </si>
  <si>
    <t>固定資産
売却代金</t>
    <rPh sb="5" eb="7">
      <t>バイキャク</t>
    </rPh>
    <rPh sb="7" eb="9">
      <t>ダイキン</t>
    </rPh>
    <phoneticPr fontId="3"/>
  </si>
  <si>
    <t>建設改良費</t>
    <rPh sb="2" eb="4">
      <t>カイリョウ</t>
    </rPh>
    <rPh sb="4" eb="5">
      <t>ヒ</t>
    </rPh>
    <phoneticPr fontId="3"/>
  </si>
  <si>
    <t>平成元</t>
    <rPh sb="0" eb="2">
      <t>ヘイセイ</t>
    </rPh>
    <phoneticPr fontId="2"/>
  </si>
  <si>
    <t>令和元</t>
    <rPh sb="0" eb="3">
      <t>レイワガン</t>
    </rPh>
    <phoneticPr fontId="2"/>
  </si>
  <si>
    <t>財政９－４</t>
    <rPh sb="0" eb="2">
      <t>ザイセイ</t>
    </rPh>
    <phoneticPr fontId="3"/>
  </si>
  <si>
    <t>他会計
負担金</t>
    <rPh sb="0" eb="1">
      <t>ホカ</t>
    </rPh>
    <rPh sb="1" eb="3">
      <t>カイケイ</t>
    </rPh>
    <rPh sb="4" eb="7">
      <t>フタンキン</t>
    </rPh>
    <phoneticPr fontId="3"/>
  </si>
  <si>
    <t>負担金</t>
    <rPh sb="0" eb="3">
      <t>フタンキン</t>
    </rPh>
    <phoneticPr fontId="3"/>
  </si>
  <si>
    <t>工事負担金</t>
    <rPh sb="0" eb="2">
      <t>コウジ</t>
    </rPh>
    <rPh sb="2" eb="5">
      <t>フタンキン</t>
    </rPh>
    <phoneticPr fontId="3"/>
  </si>
  <si>
    <t>出資金</t>
    <rPh sb="0" eb="2">
      <t>シュッシ</t>
    </rPh>
    <rPh sb="2" eb="3">
      <t>キン</t>
    </rPh>
    <phoneticPr fontId="3"/>
  </si>
  <si>
    <t>平成20</t>
    <rPh sb="0" eb="2">
      <t>ヘイセイ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</si>
</sst>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name val="游ゴシック"/>
      <family val="3"/>
      <charset val="128"/>
    </font>
    <font>
      <sz val="10"/>
      <name val="游ゴシック"/>
      <family val="3"/>
      <charset val="128"/>
    </font>
    <font>
      <sz val="10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4" fillId="0" borderId="0" xfId="1" applyFont="1" applyAlignment="1" applyProtection="1">
      <alignment vertical="center"/>
      <protection locked="0"/>
    </xf>
    <xf numFmtId="0" fontId="5" fillId="0" borderId="0" xfId="1" applyFont="1" applyAlignment="1" applyProtection="1">
      <alignment vertical="center"/>
      <protection locked="0"/>
    </xf>
    <xf numFmtId="0" fontId="6" fillId="0" borderId="0" xfId="1" applyFont="1" applyAlignment="1">
      <alignment vertical="center"/>
    </xf>
    <xf numFmtId="0" fontId="5" fillId="2" borderId="1" xfId="1" applyFont="1" applyFill="1" applyBorder="1" applyAlignment="1" applyProtection="1">
      <alignment vertical="center"/>
      <protection locked="0"/>
    </xf>
    <xf numFmtId="0" fontId="5" fillId="2" borderId="6" xfId="1" applyFont="1" applyFill="1" applyBorder="1" applyAlignment="1" applyProtection="1">
      <alignment vertical="center"/>
      <protection locked="0"/>
    </xf>
    <xf numFmtId="0" fontId="5" fillId="2" borderId="0" xfId="1" applyFont="1" applyFill="1" applyBorder="1" applyAlignment="1" applyProtection="1">
      <alignment vertical="center"/>
      <protection locked="0"/>
    </xf>
    <xf numFmtId="0" fontId="5" fillId="2" borderId="9" xfId="1" applyFont="1" applyFill="1" applyBorder="1" applyAlignment="1" applyProtection="1">
      <alignment vertical="center"/>
      <protection locked="0"/>
    </xf>
    <xf numFmtId="0" fontId="5" fillId="2" borderId="6" xfId="1" applyFont="1" applyFill="1" applyBorder="1" applyAlignment="1" applyProtection="1">
      <alignment horizontal="center" vertical="center"/>
      <protection locked="0"/>
    </xf>
    <xf numFmtId="38" fontId="5" fillId="0" borderId="13" xfId="2" applyFont="1" applyBorder="1" applyAlignment="1" applyProtection="1">
      <alignment vertical="center"/>
      <protection locked="0"/>
    </xf>
    <xf numFmtId="38" fontId="5" fillId="0" borderId="6" xfId="2" applyFont="1" applyBorder="1" applyAlignment="1" applyProtection="1">
      <alignment vertical="center"/>
      <protection locked="0"/>
    </xf>
    <xf numFmtId="38" fontId="5" fillId="0" borderId="14" xfId="2" applyFont="1" applyBorder="1" applyAlignment="1" applyProtection="1">
      <alignment vertical="center"/>
      <protection locked="0"/>
    </xf>
    <xf numFmtId="0" fontId="5" fillId="2" borderId="8" xfId="1" applyFont="1" applyFill="1" applyBorder="1" applyAlignment="1" applyProtection="1">
      <alignment horizontal="center" vertical="center"/>
      <protection locked="0"/>
    </xf>
    <xf numFmtId="38" fontId="5" fillId="0" borderId="7" xfId="2" applyFont="1" applyBorder="1" applyAlignment="1" applyProtection="1">
      <alignment vertical="center"/>
      <protection locked="0"/>
    </xf>
    <xf numFmtId="38" fontId="5" fillId="0" borderId="8" xfId="2" applyFont="1" applyBorder="1" applyAlignment="1" applyProtection="1">
      <alignment vertical="center"/>
      <protection locked="0"/>
    </xf>
    <xf numFmtId="38" fontId="5" fillId="0" borderId="12" xfId="2" applyFont="1" applyBorder="1" applyAlignment="1" applyProtection="1">
      <alignment vertical="center"/>
      <protection locked="0"/>
    </xf>
    <xf numFmtId="0" fontId="5" fillId="2" borderId="15" xfId="1" applyFont="1" applyFill="1" applyBorder="1" applyAlignment="1" applyProtection="1">
      <alignment horizontal="center" vertical="center"/>
      <protection locked="0"/>
    </xf>
    <xf numFmtId="38" fontId="5" fillId="0" borderId="16" xfId="2" applyFont="1" applyFill="1" applyBorder="1" applyAlignment="1" applyProtection="1">
      <alignment vertical="center"/>
      <protection locked="0"/>
    </xf>
    <xf numFmtId="38" fontId="5" fillId="0" borderId="17" xfId="2" applyFont="1" applyFill="1" applyBorder="1" applyAlignment="1" applyProtection="1">
      <alignment vertical="center"/>
      <protection locked="0"/>
    </xf>
    <xf numFmtId="38" fontId="5" fillId="0" borderId="15" xfId="2" applyFont="1" applyFill="1" applyBorder="1" applyAlignment="1" applyProtection="1">
      <alignment vertical="center"/>
      <protection locked="0"/>
    </xf>
    <xf numFmtId="38" fontId="5" fillId="0" borderId="18" xfId="2" applyFont="1" applyFill="1" applyBorder="1" applyAlignment="1" applyProtection="1">
      <alignment vertical="center"/>
      <protection locked="0"/>
    </xf>
    <xf numFmtId="0" fontId="5" fillId="0" borderId="0" xfId="1" applyFont="1" applyFill="1" applyAlignment="1" applyProtection="1">
      <alignment vertical="center"/>
      <protection locked="0"/>
    </xf>
    <xf numFmtId="0" fontId="6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38" fontId="5" fillId="0" borderId="19" xfId="2" applyFont="1" applyBorder="1" applyAlignment="1" applyProtection="1">
      <alignment vertical="center"/>
      <protection locked="0"/>
    </xf>
    <xf numFmtId="38" fontId="5" fillId="0" borderId="20" xfId="2" applyFont="1" applyBorder="1" applyAlignment="1" applyProtection="1">
      <alignment vertical="center"/>
      <protection locked="0"/>
    </xf>
    <xf numFmtId="38" fontId="5" fillId="0" borderId="16" xfId="2" applyFont="1" applyBorder="1" applyAlignment="1" applyProtection="1">
      <alignment vertical="center"/>
      <protection locked="0"/>
    </xf>
    <xf numFmtId="38" fontId="5" fillId="0" borderId="15" xfId="2" applyFont="1" applyBorder="1" applyAlignment="1" applyProtection="1">
      <alignment vertical="center"/>
      <protection locked="0"/>
    </xf>
    <xf numFmtId="38" fontId="5" fillId="0" borderId="16" xfId="3" applyFont="1" applyBorder="1" applyAlignment="1" applyProtection="1">
      <alignment vertical="center"/>
      <protection locked="0"/>
    </xf>
    <xf numFmtId="38" fontId="5" fillId="0" borderId="16" xfId="3" applyFont="1" applyFill="1" applyBorder="1" applyAlignment="1" applyProtection="1">
      <alignment vertical="center"/>
      <protection locked="0"/>
    </xf>
    <xf numFmtId="38" fontId="5" fillId="0" borderId="15" xfId="3" applyFont="1" applyBorder="1" applyAlignment="1" applyProtection="1">
      <alignment vertical="center"/>
      <protection locked="0"/>
    </xf>
    <xf numFmtId="38" fontId="5" fillId="0" borderId="18" xfId="3" applyFont="1" applyFill="1" applyBorder="1" applyAlignment="1" applyProtection="1">
      <alignment vertical="center"/>
      <protection locked="0"/>
    </xf>
    <xf numFmtId="0" fontId="5" fillId="2" borderId="21" xfId="1" applyFont="1" applyFill="1" applyBorder="1" applyAlignment="1" applyProtection="1">
      <alignment horizontal="center" vertical="center"/>
      <protection locked="0"/>
    </xf>
    <xf numFmtId="38" fontId="5" fillId="0" borderId="22" xfId="2" applyFont="1" applyFill="1" applyBorder="1" applyAlignment="1" applyProtection="1">
      <alignment vertical="center"/>
      <protection locked="0"/>
    </xf>
    <xf numFmtId="38" fontId="5" fillId="0" borderId="21" xfId="2" applyFont="1" applyFill="1" applyBorder="1" applyAlignment="1" applyProtection="1">
      <alignment vertical="center"/>
      <protection locked="0"/>
    </xf>
    <xf numFmtId="38" fontId="5" fillId="0" borderId="23" xfId="2" applyFont="1" applyFill="1" applyBorder="1" applyAlignment="1" applyProtection="1">
      <alignment vertical="center"/>
      <protection locked="0"/>
    </xf>
    <xf numFmtId="0" fontId="5" fillId="2" borderId="24" xfId="1" applyFont="1" applyFill="1" applyBorder="1" applyAlignment="1" applyProtection="1">
      <alignment horizontal="center" vertical="center"/>
      <protection locked="0"/>
    </xf>
    <xf numFmtId="38" fontId="5" fillId="0" borderId="25" xfId="2" applyFont="1" applyFill="1" applyBorder="1" applyAlignment="1" applyProtection="1">
      <alignment vertical="center"/>
      <protection locked="0"/>
    </xf>
    <xf numFmtId="38" fontId="5" fillId="0" borderId="26" xfId="2" applyFont="1" applyFill="1" applyBorder="1" applyAlignment="1" applyProtection="1">
      <alignment vertical="center"/>
      <protection locked="0"/>
    </xf>
    <xf numFmtId="38" fontId="5" fillId="0" borderId="27" xfId="2" applyFont="1" applyFill="1" applyBorder="1" applyAlignment="1" applyProtection="1">
      <alignment vertical="center"/>
      <protection locked="0"/>
    </xf>
    <xf numFmtId="0" fontId="5" fillId="2" borderId="7" xfId="1" applyFont="1" applyFill="1" applyBorder="1" applyAlignment="1" applyProtection="1">
      <alignment horizontal="center" vertical="center" justifyLastLine="1"/>
      <protection locked="0"/>
    </xf>
    <xf numFmtId="0" fontId="5" fillId="2" borderId="7" xfId="1" applyFont="1" applyFill="1" applyBorder="1" applyAlignment="1" applyProtection="1">
      <alignment horizontal="center" vertical="center" wrapText="1" justifyLastLine="1"/>
      <protection locked="0"/>
    </xf>
    <xf numFmtId="0" fontId="5" fillId="2" borderId="12" xfId="1" applyFont="1" applyFill="1" applyBorder="1" applyAlignment="1" applyProtection="1">
      <alignment horizontal="center" vertical="center" wrapText="1" justifyLastLine="1"/>
      <protection locked="0"/>
    </xf>
    <xf numFmtId="0" fontId="5" fillId="2" borderId="28" xfId="1" applyFont="1" applyFill="1" applyBorder="1" applyAlignment="1" applyProtection="1">
      <alignment horizontal="center" vertical="center"/>
      <protection locked="0"/>
    </xf>
    <xf numFmtId="38" fontId="5" fillId="0" borderId="29" xfId="2" applyFont="1" applyBorder="1" applyAlignment="1" applyProtection="1">
      <alignment vertical="center"/>
      <protection locked="0"/>
    </xf>
    <xf numFmtId="38" fontId="5" fillId="0" borderId="28" xfId="2" applyFont="1" applyBorder="1" applyAlignment="1" applyProtection="1">
      <alignment vertical="center"/>
      <protection locked="0"/>
    </xf>
    <xf numFmtId="38" fontId="5" fillId="0" borderId="30" xfId="2" applyFont="1" applyBorder="1" applyAlignment="1" applyProtection="1">
      <alignment vertical="center"/>
      <protection locked="0"/>
    </xf>
    <xf numFmtId="0" fontId="5" fillId="2" borderId="7" xfId="1" applyFont="1" applyFill="1" applyBorder="1" applyAlignment="1" applyProtection="1">
      <alignment horizontal="distributed" vertical="center" wrapText="1" justifyLastLine="1"/>
      <protection locked="0"/>
    </xf>
    <xf numFmtId="0" fontId="5" fillId="2" borderId="7" xfId="1" applyFont="1" applyFill="1" applyBorder="1" applyAlignment="1" applyProtection="1">
      <alignment horizontal="distributed" vertical="center" wrapText="1" justifyLastLine="1"/>
      <protection locked="0"/>
    </xf>
    <xf numFmtId="0" fontId="5" fillId="2" borderId="31" xfId="1" applyFont="1" applyFill="1" applyBorder="1" applyAlignment="1" applyProtection="1">
      <alignment horizontal="center" vertical="center"/>
      <protection locked="0"/>
    </xf>
    <xf numFmtId="38" fontId="5" fillId="0" borderId="32" xfId="2" applyFont="1" applyFill="1" applyBorder="1" applyAlignment="1" applyProtection="1">
      <alignment vertical="center"/>
      <protection locked="0"/>
    </xf>
    <xf numFmtId="38" fontId="5" fillId="0" borderId="33" xfId="2" applyFont="1" applyFill="1" applyBorder="1" applyAlignment="1" applyProtection="1">
      <alignment vertical="center"/>
      <protection locked="0"/>
    </xf>
    <xf numFmtId="0" fontId="5" fillId="0" borderId="0" xfId="1" applyFont="1" applyFill="1" applyBorder="1" applyAlignment="1" applyProtection="1">
      <alignment horizontal="center" vertical="center"/>
      <protection locked="0"/>
    </xf>
    <xf numFmtId="38" fontId="5" fillId="0" borderId="0" xfId="2" applyFont="1" applyFill="1" applyBorder="1" applyAlignment="1" applyProtection="1">
      <alignment vertical="center"/>
      <protection locked="0"/>
    </xf>
    <xf numFmtId="38" fontId="5" fillId="0" borderId="24" xfId="2" applyFont="1" applyFill="1" applyBorder="1" applyAlignment="1" applyProtection="1">
      <alignment vertical="center"/>
      <protection locked="0"/>
    </xf>
    <xf numFmtId="38" fontId="5" fillId="0" borderId="22" xfId="2" applyFont="1" applyBorder="1" applyAlignment="1" applyProtection="1">
      <alignment vertical="center"/>
      <protection locked="0"/>
    </xf>
    <xf numFmtId="38" fontId="5" fillId="0" borderId="21" xfId="2" applyFont="1" applyBorder="1" applyAlignment="1" applyProtection="1">
      <alignment vertical="center"/>
      <protection locked="0"/>
    </xf>
    <xf numFmtId="0" fontId="5" fillId="2" borderId="34" xfId="1" applyFont="1" applyFill="1" applyBorder="1" applyAlignment="1" applyProtection="1">
      <alignment horizontal="center" vertical="center"/>
      <protection locked="0"/>
    </xf>
    <xf numFmtId="38" fontId="5" fillId="0" borderId="35" xfId="2" applyFont="1" applyBorder="1" applyAlignment="1" applyProtection="1">
      <alignment vertical="center"/>
      <protection locked="0"/>
    </xf>
    <xf numFmtId="38" fontId="5" fillId="0" borderId="35" xfId="2" applyFont="1" applyFill="1" applyBorder="1" applyAlignment="1" applyProtection="1">
      <alignment vertical="center"/>
      <protection locked="0"/>
    </xf>
    <xf numFmtId="38" fontId="5" fillId="0" borderId="36" xfId="2" applyFont="1" applyFill="1" applyBorder="1" applyAlignment="1" applyProtection="1">
      <alignment vertical="center"/>
      <protection locked="0"/>
    </xf>
    <xf numFmtId="0" fontId="5" fillId="0" borderId="0" xfId="1" applyFont="1" applyAlignment="1">
      <alignment vertical="center"/>
    </xf>
    <xf numFmtId="0" fontId="5" fillId="2" borderId="37" xfId="1" applyFont="1" applyFill="1" applyBorder="1" applyAlignment="1" applyProtection="1">
      <alignment vertical="center"/>
      <protection locked="0"/>
    </xf>
    <xf numFmtId="38" fontId="5" fillId="0" borderId="32" xfId="2" applyFont="1" applyBorder="1" applyAlignment="1" applyProtection="1">
      <alignment vertical="center"/>
      <protection locked="0"/>
    </xf>
    <xf numFmtId="38" fontId="5" fillId="0" borderId="31" xfId="2" applyFont="1" applyBorder="1" applyAlignment="1" applyProtection="1">
      <alignment vertical="center"/>
      <protection locked="0"/>
    </xf>
    <xf numFmtId="0" fontId="5" fillId="2" borderId="2" xfId="1" applyFont="1" applyFill="1" applyBorder="1" applyAlignment="1" applyProtection="1">
      <alignment horizontal="distributed" vertical="center" wrapText="1" justifyLastLine="1"/>
      <protection locked="0"/>
    </xf>
    <xf numFmtId="0" fontId="5" fillId="2" borderId="3" xfId="1" applyFont="1" applyFill="1" applyBorder="1" applyAlignment="1" applyProtection="1">
      <alignment horizontal="distributed" vertical="center" wrapText="1" justifyLastLine="1"/>
      <protection locked="0"/>
    </xf>
    <xf numFmtId="0" fontId="5" fillId="2" borderId="5" xfId="1" applyFont="1" applyFill="1" applyBorder="1" applyAlignment="1" applyProtection="1">
      <alignment horizontal="distributed" vertical="center" wrapText="1" justifyLastLine="1"/>
      <protection locked="0"/>
    </xf>
    <xf numFmtId="0" fontId="5" fillId="2" borderId="4" xfId="1" applyFont="1" applyFill="1" applyBorder="1" applyAlignment="1" applyProtection="1">
      <alignment horizontal="distributed" vertical="center" wrapText="1" justifyLastLine="1"/>
      <protection locked="0"/>
    </xf>
    <xf numFmtId="0" fontId="5" fillId="2" borderId="7" xfId="1" applyFont="1" applyFill="1" applyBorder="1" applyAlignment="1" applyProtection="1">
      <alignment horizontal="distributed" vertical="center" wrapText="1" justifyLastLine="1"/>
      <protection locked="0"/>
    </xf>
    <xf numFmtId="0" fontId="5" fillId="2" borderId="10" xfId="1" applyFont="1" applyFill="1" applyBorder="1" applyAlignment="1" applyProtection="1">
      <alignment horizontal="distributed" vertical="center" wrapText="1" justifyLastLine="1"/>
      <protection locked="0"/>
    </xf>
    <xf numFmtId="0" fontId="5" fillId="2" borderId="8" xfId="1" applyFont="1" applyFill="1" applyBorder="1" applyAlignment="1" applyProtection="1">
      <alignment horizontal="distributed" vertical="center" wrapText="1" justifyLastLine="1"/>
      <protection locked="0"/>
    </xf>
    <xf numFmtId="0" fontId="5" fillId="2" borderId="11" xfId="1" applyFont="1" applyFill="1" applyBorder="1" applyAlignment="1" applyProtection="1">
      <alignment horizontal="distributed" vertical="center" wrapText="1" justifyLastLine="1"/>
      <protection locked="0"/>
    </xf>
    <xf numFmtId="0" fontId="4" fillId="0" borderId="0" xfId="1" applyFont="1" applyAlignment="1" applyProtection="1">
      <alignment horizontal="left" vertical="center"/>
      <protection locked="0"/>
    </xf>
    <xf numFmtId="0" fontId="5" fillId="0" borderId="0" xfId="1" applyFont="1" applyProtection="1">
      <alignment vertical="center"/>
      <protection locked="0"/>
    </xf>
    <xf numFmtId="0" fontId="5" fillId="0" borderId="0" xfId="1" applyFont="1">
      <alignment vertical="center"/>
    </xf>
    <xf numFmtId="38" fontId="5" fillId="0" borderId="25" xfId="2" applyFont="1" applyBorder="1" applyAlignment="1" applyProtection="1">
      <alignment vertical="center"/>
      <protection locked="0"/>
    </xf>
    <xf numFmtId="38" fontId="5" fillId="0" borderId="24" xfId="2" applyFont="1" applyBorder="1" applyAlignment="1" applyProtection="1">
      <alignment vertical="center"/>
      <protection locked="0"/>
    </xf>
  </cellXfs>
  <cellStyles count="4">
    <cellStyle name="桁区切り 2 2" xfId="3" xr:uid="{00000000-0005-0000-0000-000000000000}"/>
    <cellStyle name="桁区切り 3" xfId="2" xr:uid="{00000000-0005-0000-0000-000001000000}"/>
    <cellStyle name="標準" xfId="0" builtinId="0"/>
    <cellStyle name="標準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5"/>
  <sheetViews>
    <sheetView tabSelected="1" view="pageBreakPreview" zoomScale="70" zoomScaleNormal="80" zoomScaleSheetLayoutView="70" workbookViewId="0">
      <selection activeCell="A52" sqref="A52"/>
    </sheetView>
  </sheetViews>
  <sheetFormatPr defaultColWidth="9" defaultRowHeight="16.2" x14ac:dyDescent="0.45"/>
  <cols>
    <col min="1" max="1" width="9" style="3"/>
    <col min="2" max="2" width="10.5" style="3" bestFit="1" customWidth="1"/>
    <col min="3" max="3" width="10.3984375" style="3" bestFit="1" customWidth="1"/>
    <col min="4" max="4" width="12" style="3" bestFit="1" customWidth="1"/>
    <col min="5" max="5" width="9.8984375" style="3" bestFit="1" customWidth="1"/>
    <col min="6" max="6" width="10.19921875" style="3" bestFit="1" customWidth="1"/>
    <col min="7" max="7" width="10.09765625" style="3" bestFit="1" customWidth="1"/>
    <col min="8" max="10" width="9.59765625" style="3" bestFit="1" customWidth="1"/>
    <col min="11" max="11" width="10" style="3" bestFit="1" customWidth="1"/>
    <col min="12" max="13" width="9.5" style="3" bestFit="1" customWidth="1"/>
    <col min="14" max="14" width="9.8984375" style="3" bestFit="1" customWidth="1"/>
    <col min="15" max="15" width="9.3984375" style="3" bestFit="1" customWidth="1"/>
    <col min="16" max="16" width="9.69921875" style="3" bestFit="1" customWidth="1"/>
    <col min="17" max="17" width="9.59765625" style="3" bestFit="1" customWidth="1"/>
    <col min="18" max="18" width="9.5" style="3" bestFit="1" customWidth="1"/>
    <col min="19" max="16384" width="9" style="3"/>
  </cols>
  <sheetData>
    <row r="1" spans="1:20" ht="30" customHeight="1" x14ac:dyDescent="0.45">
      <c r="A1" s="73" t="s">
        <v>26</v>
      </c>
      <c r="B1" s="73"/>
      <c r="C1" s="1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19.95" customHeight="1" thickBot="1" x14ac:dyDescent="0.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 t="s">
        <v>1</v>
      </c>
      <c r="S2" s="2"/>
      <c r="T2" s="2"/>
    </row>
    <row r="3" spans="1:20" ht="22.5" hidden="1" customHeight="1" x14ac:dyDescent="0.45">
      <c r="A3" s="4"/>
      <c r="B3" s="65" t="s">
        <v>2</v>
      </c>
      <c r="C3" s="66"/>
      <c r="D3" s="66"/>
      <c r="E3" s="66"/>
      <c r="F3" s="66"/>
      <c r="G3" s="66"/>
      <c r="H3" s="66"/>
      <c r="I3" s="66"/>
      <c r="J3" s="66"/>
      <c r="K3" s="68" t="s">
        <v>3</v>
      </c>
      <c r="L3" s="66"/>
      <c r="M3" s="66"/>
      <c r="N3" s="66"/>
      <c r="O3" s="66"/>
      <c r="P3" s="66"/>
      <c r="Q3" s="66"/>
      <c r="R3" s="66"/>
      <c r="S3" s="67"/>
      <c r="T3" s="2"/>
    </row>
    <row r="4" spans="1:20" ht="22.5" hidden="1" customHeight="1" x14ac:dyDescent="0.45">
      <c r="A4" s="5"/>
      <c r="B4" s="69" t="s">
        <v>4</v>
      </c>
      <c r="C4" s="6"/>
      <c r="D4" s="6"/>
      <c r="E4" s="6"/>
      <c r="F4" s="69" t="s">
        <v>5</v>
      </c>
      <c r="G4" s="6"/>
      <c r="H4" s="6"/>
      <c r="I4" s="6"/>
      <c r="J4" s="6"/>
      <c r="K4" s="71" t="s">
        <v>20</v>
      </c>
      <c r="L4" s="6"/>
      <c r="M4" s="6"/>
      <c r="N4" s="6"/>
      <c r="O4" s="6"/>
      <c r="P4" s="69" t="s">
        <v>21</v>
      </c>
      <c r="Q4" s="6"/>
      <c r="R4" s="6"/>
      <c r="S4" s="7"/>
      <c r="T4" s="2"/>
    </row>
    <row r="5" spans="1:20" ht="33.75" hidden="1" customHeight="1" x14ac:dyDescent="0.45">
      <c r="A5" s="5"/>
      <c r="B5" s="70"/>
      <c r="C5" s="40" t="s">
        <v>6</v>
      </c>
      <c r="D5" s="41" t="s">
        <v>18</v>
      </c>
      <c r="E5" s="40" t="s">
        <v>7</v>
      </c>
      <c r="F5" s="70"/>
      <c r="G5" s="41" t="s">
        <v>8</v>
      </c>
      <c r="H5" s="41" t="s">
        <v>19</v>
      </c>
      <c r="I5" s="41" t="s">
        <v>9</v>
      </c>
      <c r="J5" s="41" t="s">
        <v>10</v>
      </c>
      <c r="K5" s="72"/>
      <c r="L5" s="41" t="s">
        <v>11</v>
      </c>
      <c r="M5" s="41" t="s">
        <v>27</v>
      </c>
      <c r="N5" s="41" t="s">
        <v>29</v>
      </c>
      <c r="O5" s="41" t="s">
        <v>22</v>
      </c>
      <c r="P5" s="70"/>
      <c r="Q5" s="47" t="s">
        <v>23</v>
      </c>
      <c r="R5" s="41" t="s">
        <v>12</v>
      </c>
      <c r="S5" s="42" t="s">
        <v>13</v>
      </c>
      <c r="T5" s="2"/>
    </row>
    <row r="6" spans="1:20" ht="22.5" hidden="1" customHeight="1" x14ac:dyDescent="0.45">
      <c r="A6" s="8" t="s">
        <v>17</v>
      </c>
      <c r="B6" s="9">
        <f>SUM(C6:E6)</f>
        <v>187460</v>
      </c>
      <c r="C6" s="9">
        <v>177553</v>
      </c>
      <c r="D6" s="9">
        <v>8978</v>
      </c>
      <c r="E6" s="9">
        <v>929</v>
      </c>
      <c r="F6" s="9">
        <f>SUM(G6:J6)</f>
        <v>167741</v>
      </c>
      <c r="G6" s="9">
        <v>114438</v>
      </c>
      <c r="H6" s="9">
        <v>51344</v>
      </c>
      <c r="I6" s="9">
        <v>1959</v>
      </c>
      <c r="J6" s="9">
        <v>0</v>
      </c>
      <c r="K6" s="10">
        <f>SUM(L6:O6)</f>
        <v>147031</v>
      </c>
      <c r="L6" s="9">
        <v>100000</v>
      </c>
      <c r="M6" s="9">
        <v>45022</v>
      </c>
      <c r="N6" s="9">
        <v>2000</v>
      </c>
      <c r="O6" s="9">
        <v>9</v>
      </c>
      <c r="P6" s="9">
        <f>SUM(Q6:S6)</f>
        <v>187522</v>
      </c>
      <c r="Q6" s="9">
        <v>183747</v>
      </c>
      <c r="R6" s="9">
        <v>3775</v>
      </c>
      <c r="S6" s="11">
        <v>0</v>
      </c>
      <c r="T6" s="2"/>
    </row>
    <row r="7" spans="1:20" ht="22.5" hidden="1" customHeight="1" x14ac:dyDescent="0.45">
      <c r="A7" s="12">
        <v>62</v>
      </c>
      <c r="B7" s="13">
        <f>SUM(C7:E7)</f>
        <v>206548</v>
      </c>
      <c r="C7" s="13">
        <v>193596</v>
      </c>
      <c r="D7" s="13">
        <v>12273</v>
      </c>
      <c r="E7" s="13">
        <v>679</v>
      </c>
      <c r="F7" s="13">
        <f>SUM(G7:J7)</f>
        <v>177773</v>
      </c>
      <c r="G7" s="13">
        <v>118130</v>
      </c>
      <c r="H7" s="13">
        <v>58978</v>
      </c>
      <c r="I7" s="13">
        <v>665</v>
      </c>
      <c r="J7" s="13">
        <v>0</v>
      </c>
      <c r="K7" s="14">
        <f>SUM(L7:O7)</f>
        <v>352547</v>
      </c>
      <c r="L7" s="13">
        <v>300000</v>
      </c>
      <c r="M7" s="13">
        <v>52547</v>
      </c>
      <c r="N7" s="13">
        <v>0</v>
      </c>
      <c r="O7" s="13">
        <v>0</v>
      </c>
      <c r="P7" s="13">
        <f>SUM(Q7:S7)</f>
        <v>456071</v>
      </c>
      <c r="Q7" s="13">
        <v>452151</v>
      </c>
      <c r="R7" s="13">
        <v>3920</v>
      </c>
      <c r="S7" s="15">
        <v>0</v>
      </c>
      <c r="T7" s="2"/>
    </row>
    <row r="8" spans="1:20" ht="22.5" hidden="1" customHeight="1" x14ac:dyDescent="0.45">
      <c r="A8" s="12">
        <v>63</v>
      </c>
      <c r="B8" s="13">
        <f>SUM(C8:E8)</f>
        <v>201293</v>
      </c>
      <c r="C8" s="13">
        <v>190001</v>
      </c>
      <c r="D8" s="13">
        <v>10988</v>
      </c>
      <c r="E8" s="13">
        <v>304</v>
      </c>
      <c r="F8" s="13">
        <f>SUM(G8:J8)</f>
        <v>178973</v>
      </c>
      <c r="G8" s="13">
        <v>108821</v>
      </c>
      <c r="H8" s="13">
        <v>70139</v>
      </c>
      <c r="I8" s="13">
        <v>13</v>
      </c>
      <c r="J8" s="13">
        <v>0</v>
      </c>
      <c r="K8" s="14">
        <f>SUM(L8:O8)</f>
        <v>76916</v>
      </c>
      <c r="L8" s="13">
        <v>0</v>
      </c>
      <c r="M8" s="13">
        <v>60030</v>
      </c>
      <c r="N8" s="13">
        <v>16886</v>
      </c>
      <c r="O8" s="13">
        <v>0</v>
      </c>
      <c r="P8" s="13">
        <f>SUM(Q8:S8)</f>
        <v>276434</v>
      </c>
      <c r="Q8" s="13">
        <v>272243</v>
      </c>
      <c r="R8" s="13">
        <v>4191</v>
      </c>
      <c r="S8" s="15">
        <v>0</v>
      </c>
      <c r="T8" s="2"/>
    </row>
    <row r="9" spans="1:20" ht="22.5" hidden="1" customHeight="1" x14ac:dyDescent="0.45">
      <c r="A9" s="43" t="s">
        <v>24</v>
      </c>
      <c r="B9" s="44">
        <f t="shared" ref="B9:B16" si="0">SUM(C9:E9)</f>
        <v>215410</v>
      </c>
      <c r="C9" s="44">
        <v>192531</v>
      </c>
      <c r="D9" s="44">
        <v>22879</v>
      </c>
      <c r="E9" s="44">
        <v>0</v>
      </c>
      <c r="F9" s="44">
        <f t="shared" ref="F9:F16" si="1">SUM(G9:J9)</f>
        <v>200057</v>
      </c>
      <c r="G9" s="44">
        <v>120058</v>
      </c>
      <c r="H9" s="44">
        <v>79979</v>
      </c>
      <c r="I9" s="44">
        <v>20</v>
      </c>
      <c r="J9" s="44">
        <v>0</v>
      </c>
      <c r="K9" s="45">
        <f t="shared" ref="K9:K16" si="2">SUM(L9:O9)</f>
        <v>331564</v>
      </c>
      <c r="L9" s="44">
        <v>230000</v>
      </c>
      <c r="M9" s="44">
        <v>57680</v>
      </c>
      <c r="N9" s="44">
        <v>43884</v>
      </c>
      <c r="O9" s="44">
        <v>0</v>
      </c>
      <c r="P9" s="44">
        <f t="shared" ref="P9:P16" si="3">SUM(Q9:S9)</f>
        <v>395507</v>
      </c>
      <c r="Q9" s="44">
        <v>391027</v>
      </c>
      <c r="R9" s="44">
        <v>4480</v>
      </c>
      <c r="S9" s="46">
        <v>0</v>
      </c>
      <c r="T9" s="2"/>
    </row>
    <row r="10" spans="1:20" ht="22.5" hidden="1" customHeight="1" x14ac:dyDescent="0.45">
      <c r="A10" s="12">
        <v>2</v>
      </c>
      <c r="B10" s="13">
        <f t="shared" si="0"/>
        <v>244770</v>
      </c>
      <c r="C10" s="13">
        <v>224257</v>
      </c>
      <c r="D10" s="13">
        <v>20506</v>
      </c>
      <c r="E10" s="13">
        <v>7</v>
      </c>
      <c r="F10" s="13">
        <f t="shared" si="1"/>
        <v>233773</v>
      </c>
      <c r="G10" s="13">
        <v>141223</v>
      </c>
      <c r="H10" s="13">
        <v>92046</v>
      </c>
      <c r="I10" s="13">
        <v>504</v>
      </c>
      <c r="J10" s="13">
        <v>0</v>
      </c>
      <c r="K10" s="14">
        <f t="shared" si="2"/>
        <v>95598</v>
      </c>
      <c r="L10" s="13">
        <v>23000</v>
      </c>
      <c r="M10" s="13">
        <v>44918</v>
      </c>
      <c r="N10" s="13">
        <v>27680</v>
      </c>
      <c r="O10" s="13">
        <v>0</v>
      </c>
      <c r="P10" s="13">
        <f t="shared" si="3"/>
        <v>166610</v>
      </c>
      <c r="Q10" s="13">
        <v>158005</v>
      </c>
      <c r="R10" s="13">
        <v>8605</v>
      </c>
      <c r="S10" s="15">
        <v>0</v>
      </c>
      <c r="T10" s="2"/>
    </row>
    <row r="11" spans="1:20" ht="22.5" hidden="1" customHeight="1" x14ac:dyDescent="0.45">
      <c r="A11" s="12">
        <v>3</v>
      </c>
      <c r="B11" s="13">
        <f t="shared" si="0"/>
        <v>274852</v>
      </c>
      <c r="C11" s="13">
        <v>250628</v>
      </c>
      <c r="D11" s="13">
        <v>24224</v>
      </c>
      <c r="E11" s="13">
        <v>0</v>
      </c>
      <c r="F11" s="13">
        <f t="shared" si="1"/>
        <v>264317</v>
      </c>
      <c r="G11" s="13">
        <v>169423</v>
      </c>
      <c r="H11" s="13">
        <v>94148</v>
      </c>
      <c r="I11" s="13">
        <v>746</v>
      </c>
      <c r="J11" s="13">
        <v>0</v>
      </c>
      <c r="K11" s="14">
        <f t="shared" si="2"/>
        <v>20291</v>
      </c>
      <c r="L11" s="13">
        <v>0</v>
      </c>
      <c r="M11" s="13">
        <v>0</v>
      </c>
      <c r="N11" s="13">
        <v>20291</v>
      </c>
      <c r="O11" s="13">
        <v>0</v>
      </c>
      <c r="P11" s="13">
        <f t="shared" si="3"/>
        <v>84909</v>
      </c>
      <c r="Q11" s="13">
        <v>67141</v>
      </c>
      <c r="R11" s="13">
        <v>17768</v>
      </c>
      <c r="S11" s="15">
        <v>0</v>
      </c>
      <c r="T11" s="2"/>
    </row>
    <row r="12" spans="1:20" ht="22.5" hidden="1" customHeight="1" x14ac:dyDescent="0.45">
      <c r="A12" s="12">
        <v>4</v>
      </c>
      <c r="B12" s="13">
        <f t="shared" si="0"/>
        <v>301601</v>
      </c>
      <c r="C12" s="13">
        <v>279227</v>
      </c>
      <c r="D12" s="13">
        <v>22374</v>
      </c>
      <c r="E12" s="13">
        <v>0</v>
      </c>
      <c r="F12" s="13">
        <f t="shared" si="1"/>
        <v>284993</v>
      </c>
      <c r="G12" s="13">
        <v>191189</v>
      </c>
      <c r="H12" s="13">
        <v>93777</v>
      </c>
      <c r="I12" s="13">
        <v>27</v>
      </c>
      <c r="J12" s="13">
        <v>0</v>
      </c>
      <c r="K12" s="14">
        <f t="shared" si="2"/>
        <v>0</v>
      </c>
      <c r="L12" s="13">
        <v>0</v>
      </c>
      <c r="M12" s="13">
        <v>0</v>
      </c>
      <c r="N12" s="13">
        <v>0</v>
      </c>
      <c r="O12" s="13">
        <v>0</v>
      </c>
      <c r="P12" s="13">
        <f t="shared" si="3"/>
        <v>65974</v>
      </c>
      <c r="Q12" s="13">
        <v>43796</v>
      </c>
      <c r="R12" s="13">
        <v>22178</v>
      </c>
      <c r="S12" s="15">
        <v>0</v>
      </c>
      <c r="T12" s="2"/>
    </row>
    <row r="13" spans="1:20" ht="22.5" hidden="1" customHeight="1" x14ac:dyDescent="0.45">
      <c r="A13" s="12">
        <v>5</v>
      </c>
      <c r="B13" s="13">
        <f t="shared" si="0"/>
        <v>333180</v>
      </c>
      <c r="C13" s="13">
        <v>318062</v>
      </c>
      <c r="D13" s="13">
        <v>15118</v>
      </c>
      <c r="E13" s="13">
        <v>0</v>
      </c>
      <c r="F13" s="13">
        <f t="shared" si="1"/>
        <v>331932</v>
      </c>
      <c r="G13" s="13">
        <v>238070</v>
      </c>
      <c r="H13" s="13">
        <v>93106</v>
      </c>
      <c r="I13" s="13">
        <v>756</v>
      </c>
      <c r="J13" s="13">
        <v>0</v>
      </c>
      <c r="K13" s="14">
        <f t="shared" si="2"/>
        <v>0</v>
      </c>
      <c r="L13" s="13">
        <v>0</v>
      </c>
      <c r="M13" s="13">
        <v>0</v>
      </c>
      <c r="N13" s="13">
        <v>0</v>
      </c>
      <c r="O13" s="13">
        <v>0</v>
      </c>
      <c r="P13" s="13">
        <f t="shared" si="3"/>
        <v>65199</v>
      </c>
      <c r="Q13" s="13">
        <v>37307</v>
      </c>
      <c r="R13" s="13">
        <v>27892</v>
      </c>
      <c r="S13" s="15">
        <v>0</v>
      </c>
      <c r="T13" s="2"/>
    </row>
    <row r="14" spans="1:20" ht="22.5" hidden="1" customHeight="1" x14ac:dyDescent="0.45">
      <c r="A14" s="12">
        <v>6</v>
      </c>
      <c r="B14" s="13">
        <f t="shared" si="0"/>
        <v>306662</v>
      </c>
      <c r="C14" s="13">
        <v>287461</v>
      </c>
      <c r="D14" s="13">
        <v>19201</v>
      </c>
      <c r="E14" s="13">
        <v>0</v>
      </c>
      <c r="F14" s="13">
        <f t="shared" si="1"/>
        <v>292059</v>
      </c>
      <c r="G14" s="13">
        <v>201454</v>
      </c>
      <c r="H14" s="13">
        <v>90605</v>
      </c>
      <c r="I14" s="13">
        <v>0</v>
      </c>
      <c r="J14" s="13">
        <v>0</v>
      </c>
      <c r="K14" s="14">
        <f t="shared" si="2"/>
        <v>0</v>
      </c>
      <c r="L14" s="13">
        <v>0</v>
      </c>
      <c r="M14" s="13">
        <v>0</v>
      </c>
      <c r="N14" s="13">
        <v>0</v>
      </c>
      <c r="O14" s="13">
        <v>0</v>
      </c>
      <c r="P14" s="13">
        <f t="shared" si="3"/>
        <v>95275</v>
      </c>
      <c r="Q14" s="13">
        <v>62414</v>
      </c>
      <c r="R14" s="13">
        <v>32861</v>
      </c>
      <c r="S14" s="15">
        <v>0</v>
      </c>
      <c r="T14" s="2"/>
    </row>
    <row r="15" spans="1:20" ht="22.5" hidden="1" customHeight="1" x14ac:dyDescent="0.45">
      <c r="A15" s="12">
        <v>7</v>
      </c>
      <c r="B15" s="13">
        <f t="shared" si="0"/>
        <v>341319</v>
      </c>
      <c r="C15" s="13">
        <v>321180</v>
      </c>
      <c r="D15" s="13">
        <v>15281</v>
      </c>
      <c r="E15" s="13">
        <v>4858</v>
      </c>
      <c r="F15" s="13">
        <f t="shared" si="1"/>
        <v>321671</v>
      </c>
      <c r="G15" s="13">
        <v>229282</v>
      </c>
      <c r="H15" s="13">
        <v>88804</v>
      </c>
      <c r="I15" s="13">
        <v>3585</v>
      </c>
      <c r="J15" s="13">
        <v>0</v>
      </c>
      <c r="K15" s="14">
        <f t="shared" si="2"/>
        <v>0</v>
      </c>
      <c r="L15" s="13">
        <v>0</v>
      </c>
      <c r="M15" s="13">
        <v>0</v>
      </c>
      <c r="N15" s="13">
        <v>0</v>
      </c>
      <c r="O15" s="13">
        <v>0</v>
      </c>
      <c r="P15" s="13">
        <f t="shared" si="3"/>
        <v>113770</v>
      </c>
      <c r="Q15" s="13">
        <v>77010</v>
      </c>
      <c r="R15" s="13">
        <v>36760</v>
      </c>
      <c r="S15" s="15">
        <v>0</v>
      </c>
      <c r="T15" s="2"/>
    </row>
    <row r="16" spans="1:20" ht="22.5" hidden="1" customHeight="1" x14ac:dyDescent="0.45">
      <c r="A16" s="12">
        <v>8</v>
      </c>
      <c r="B16" s="13">
        <f t="shared" si="0"/>
        <v>392094</v>
      </c>
      <c r="C16" s="13">
        <v>376512</v>
      </c>
      <c r="D16" s="13">
        <v>15582</v>
      </c>
      <c r="E16" s="13">
        <v>0</v>
      </c>
      <c r="F16" s="13">
        <f t="shared" si="1"/>
        <v>364312</v>
      </c>
      <c r="G16" s="13">
        <v>277416</v>
      </c>
      <c r="H16" s="13">
        <v>86896</v>
      </c>
      <c r="I16" s="13">
        <v>0</v>
      </c>
      <c r="J16" s="13">
        <v>0</v>
      </c>
      <c r="K16" s="14">
        <f t="shared" si="2"/>
        <v>31960</v>
      </c>
      <c r="L16" s="13">
        <v>27000</v>
      </c>
      <c r="M16" s="13">
        <v>4960</v>
      </c>
      <c r="N16" s="13">
        <v>0</v>
      </c>
      <c r="O16" s="13">
        <v>0</v>
      </c>
      <c r="P16" s="13">
        <f t="shared" si="3"/>
        <v>157771</v>
      </c>
      <c r="Q16" s="13">
        <v>118395</v>
      </c>
      <c r="R16" s="13">
        <v>39376</v>
      </c>
      <c r="S16" s="15">
        <v>0</v>
      </c>
      <c r="T16" s="2"/>
    </row>
    <row r="17" spans="1:20" ht="22.5" hidden="1" customHeight="1" x14ac:dyDescent="0.45">
      <c r="A17" s="12">
        <v>9</v>
      </c>
      <c r="B17" s="13">
        <v>377729</v>
      </c>
      <c r="C17" s="13">
        <v>364797</v>
      </c>
      <c r="D17" s="13">
        <v>12932</v>
      </c>
      <c r="E17" s="13">
        <v>0</v>
      </c>
      <c r="F17" s="13">
        <v>363775</v>
      </c>
      <c r="G17" s="13">
        <v>281262</v>
      </c>
      <c r="H17" s="13">
        <v>82342</v>
      </c>
      <c r="I17" s="13">
        <v>171</v>
      </c>
      <c r="J17" s="13">
        <v>0</v>
      </c>
      <c r="K17" s="14">
        <v>110253</v>
      </c>
      <c r="L17" s="13">
        <v>49000</v>
      </c>
      <c r="M17" s="13">
        <v>11586</v>
      </c>
      <c r="N17" s="13">
        <v>49667</v>
      </c>
      <c r="O17" s="13">
        <v>0</v>
      </c>
      <c r="P17" s="13">
        <v>206552</v>
      </c>
      <c r="Q17" s="13">
        <v>165152</v>
      </c>
      <c r="R17" s="13">
        <v>41399</v>
      </c>
      <c r="S17" s="15">
        <v>0</v>
      </c>
      <c r="T17" s="2"/>
    </row>
    <row r="18" spans="1:20" ht="22.5" hidden="1" customHeight="1" x14ac:dyDescent="0.45">
      <c r="A18" s="12">
        <v>10</v>
      </c>
      <c r="B18" s="13">
        <v>448553</v>
      </c>
      <c r="C18" s="13">
        <v>423652</v>
      </c>
      <c r="D18" s="13">
        <v>24855</v>
      </c>
      <c r="E18" s="13">
        <v>46</v>
      </c>
      <c r="F18" s="13">
        <v>420644</v>
      </c>
      <c r="G18" s="13">
        <v>336131</v>
      </c>
      <c r="H18" s="13">
        <v>80849</v>
      </c>
      <c r="I18" s="13">
        <v>3664</v>
      </c>
      <c r="J18" s="13">
        <v>0</v>
      </c>
      <c r="K18" s="14">
        <v>170526</v>
      </c>
      <c r="L18" s="13">
        <v>64000</v>
      </c>
      <c r="M18" s="13">
        <v>57821</v>
      </c>
      <c r="N18" s="13">
        <v>48705</v>
      </c>
      <c r="O18" s="13">
        <v>0</v>
      </c>
      <c r="P18" s="13">
        <v>313993</v>
      </c>
      <c r="Q18" s="13">
        <v>270860</v>
      </c>
      <c r="R18" s="13">
        <v>43133</v>
      </c>
      <c r="S18" s="15">
        <v>0</v>
      </c>
      <c r="T18" s="2"/>
    </row>
    <row r="19" spans="1:20" ht="22.5" hidden="1" customHeight="1" x14ac:dyDescent="0.45">
      <c r="A19" s="12">
        <v>11</v>
      </c>
      <c r="B19" s="13">
        <v>516556</v>
      </c>
      <c r="C19" s="13">
        <v>492132</v>
      </c>
      <c r="D19" s="13">
        <v>24423</v>
      </c>
      <c r="E19" s="13">
        <v>1</v>
      </c>
      <c r="F19" s="13">
        <v>465738</v>
      </c>
      <c r="G19" s="13">
        <v>385387</v>
      </c>
      <c r="H19" s="13">
        <v>79551</v>
      </c>
      <c r="I19" s="13">
        <v>799</v>
      </c>
      <c r="J19" s="13">
        <v>0</v>
      </c>
      <c r="K19" s="14">
        <v>412791</v>
      </c>
      <c r="L19" s="13">
        <v>188000</v>
      </c>
      <c r="M19" s="13">
        <v>112363</v>
      </c>
      <c r="N19" s="13">
        <v>112427</v>
      </c>
      <c r="O19" s="13">
        <v>0</v>
      </c>
      <c r="P19" s="13">
        <v>500789</v>
      </c>
      <c r="Q19" s="13">
        <v>455020</v>
      </c>
      <c r="R19" s="13">
        <v>45768</v>
      </c>
      <c r="S19" s="15">
        <v>0</v>
      </c>
      <c r="T19" s="2"/>
    </row>
    <row r="20" spans="1:20" ht="22.5" hidden="1" customHeight="1" x14ac:dyDescent="0.45">
      <c r="A20" s="12">
        <v>12</v>
      </c>
      <c r="B20" s="13">
        <v>464987</v>
      </c>
      <c r="C20" s="13">
        <v>439370</v>
      </c>
      <c r="D20" s="13">
        <v>25608</v>
      </c>
      <c r="E20" s="13">
        <v>9</v>
      </c>
      <c r="F20" s="13">
        <v>411818</v>
      </c>
      <c r="G20" s="13">
        <v>331293</v>
      </c>
      <c r="H20" s="13">
        <v>80469</v>
      </c>
      <c r="I20" s="13">
        <v>54</v>
      </c>
      <c r="J20" s="13">
        <v>0</v>
      </c>
      <c r="K20" s="14">
        <v>559251</v>
      </c>
      <c r="L20" s="13">
        <v>230800</v>
      </c>
      <c r="M20" s="13">
        <v>166136</v>
      </c>
      <c r="N20" s="13">
        <v>162315</v>
      </c>
      <c r="O20" s="13">
        <v>0</v>
      </c>
      <c r="P20" s="13">
        <v>664774</v>
      </c>
      <c r="Q20" s="13">
        <v>618369</v>
      </c>
      <c r="R20" s="13">
        <v>46405</v>
      </c>
      <c r="S20" s="15">
        <v>0</v>
      </c>
      <c r="T20" s="2"/>
    </row>
    <row r="21" spans="1:20" ht="22.5" hidden="1" customHeight="1" x14ac:dyDescent="0.45">
      <c r="A21" s="16">
        <v>13</v>
      </c>
      <c r="B21" s="17">
        <v>407311</v>
      </c>
      <c r="C21" s="17">
        <v>392219</v>
      </c>
      <c r="D21" s="17">
        <v>15090</v>
      </c>
      <c r="E21" s="17">
        <v>1</v>
      </c>
      <c r="F21" s="17">
        <v>353539</v>
      </c>
      <c r="G21" s="17">
        <v>267159</v>
      </c>
      <c r="H21" s="17">
        <v>86031</v>
      </c>
      <c r="I21" s="17">
        <v>347</v>
      </c>
      <c r="J21" s="18">
        <v>0</v>
      </c>
      <c r="K21" s="19">
        <v>76144</v>
      </c>
      <c r="L21" s="17">
        <v>0</v>
      </c>
      <c r="M21" s="17">
        <v>20644</v>
      </c>
      <c r="N21" s="17">
        <v>55500</v>
      </c>
      <c r="O21" s="17">
        <v>0</v>
      </c>
      <c r="P21" s="17">
        <v>177395</v>
      </c>
      <c r="Q21" s="17">
        <v>128188</v>
      </c>
      <c r="R21" s="17">
        <v>49207</v>
      </c>
      <c r="S21" s="20">
        <v>0</v>
      </c>
      <c r="T21" s="2"/>
    </row>
    <row r="22" spans="1:20" s="22" customFormat="1" ht="22.5" hidden="1" customHeight="1" x14ac:dyDescent="0.45">
      <c r="A22" s="16">
        <v>14</v>
      </c>
      <c r="B22" s="17">
        <v>392057</v>
      </c>
      <c r="C22" s="17">
        <v>377495</v>
      </c>
      <c r="D22" s="17">
        <v>13556</v>
      </c>
      <c r="E22" s="17">
        <v>1005</v>
      </c>
      <c r="F22" s="17">
        <v>365077</v>
      </c>
      <c r="G22" s="17">
        <v>282220</v>
      </c>
      <c r="H22" s="17">
        <v>82600</v>
      </c>
      <c r="I22" s="17">
        <v>257</v>
      </c>
      <c r="J22" s="18">
        <v>0</v>
      </c>
      <c r="K22" s="19">
        <v>25832</v>
      </c>
      <c r="L22" s="17">
        <v>0</v>
      </c>
      <c r="M22" s="17">
        <v>16666</v>
      </c>
      <c r="N22" s="17">
        <v>9166</v>
      </c>
      <c r="O22" s="17">
        <v>0</v>
      </c>
      <c r="P22" s="17">
        <v>138965</v>
      </c>
      <c r="Q22" s="17">
        <v>86198</v>
      </c>
      <c r="R22" s="17">
        <v>52767</v>
      </c>
      <c r="S22" s="20">
        <v>0</v>
      </c>
      <c r="T22" s="21"/>
    </row>
    <row r="23" spans="1:20" s="22" customFormat="1" ht="22.5" hidden="1" customHeight="1" x14ac:dyDescent="0.45">
      <c r="A23" s="16">
        <v>15</v>
      </c>
      <c r="B23" s="17">
        <v>366122</v>
      </c>
      <c r="C23" s="17">
        <v>348551</v>
      </c>
      <c r="D23" s="17">
        <v>17571</v>
      </c>
      <c r="E23" s="17">
        <v>0</v>
      </c>
      <c r="F23" s="17">
        <v>339474</v>
      </c>
      <c r="G23" s="17">
        <v>255993</v>
      </c>
      <c r="H23" s="17">
        <v>83290</v>
      </c>
      <c r="I23" s="17">
        <v>191</v>
      </c>
      <c r="J23" s="18">
        <v>0</v>
      </c>
      <c r="K23" s="19">
        <v>0</v>
      </c>
      <c r="L23" s="17">
        <v>0</v>
      </c>
      <c r="M23" s="17">
        <v>0</v>
      </c>
      <c r="N23" s="17">
        <v>0</v>
      </c>
      <c r="O23" s="17">
        <v>0</v>
      </c>
      <c r="P23" s="17">
        <v>88045</v>
      </c>
      <c r="Q23" s="17">
        <v>30556</v>
      </c>
      <c r="R23" s="17">
        <v>57489</v>
      </c>
      <c r="S23" s="20">
        <v>0</v>
      </c>
      <c r="T23" s="21"/>
    </row>
    <row r="24" spans="1:20" s="22" customFormat="1" ht="22.5" hidden="1" customHeight="1" x14ac:dyDescent="0.45">
      <c r="A24" s="16">
        <v>16</v>
      </c>
      <c r="B24" s="17">
        <v>420022</v>
      </c>
      <c r="C24" s="17">
        <v>389106</v>
      </c>
      <c r="D24" s="17">
        <v>30907</v>
      </c>
      <c r="E24" s="17">
        <v>9</v>
      </c>
      <c r="F24" s="17">
        <v>392748</v>
      </c>
      <c r="G24" s="17">
        <v>313507</v>
      </c>
      <c r="H24" s="17">
        <v>79046</v>
      </c>
      <c r="I24" s="17">
        <v>195</v>
      </c>
      <c r="J24" s="18">
        <v>0</v>
      </c>
      <c r="K24" s="19">
        <v>0</v>
      </c>
      <c r="L24" s="17">
        <v>0</v>
      </c>
      <c r="M24" s="17">
        <v>0</v>
      </c>
      <c r="N24" s="17">
        <v>0</v>
      </c>
      <c r="O24" s="17">
        <v>0</v>
      </c>
      <c r="P24" s="17">
        <v>101264</v>
      </c>
      <c r="Q24" s="17">
        <v>38322</v>
      </c>
      <c r="R24" s="17">
        <v>62942</v>
      </c>
      <c r="S24" s="20">
        <v>0</v>
      </c>
      <c r="T24" s="21"/>
    </row>
    <row r="25" spans="1:20" s="22" customFormat="1" ht="22.5" hidden="1" customHeight="1" x14ac:dyDescent="0.45">
      <c r="A25" s="16">
        <v>17</v>
      </c>
      <c r="B25" s="17">
        <v>346065</v>
      </c>
      <c r="C25" s="17">
        <v>331051</v>
      </c>
      <c r="D25" s="17">
        <v>14435</v>
      </c>
      <c r="E25" s="17">
        <v>579</v>
      </c>
      <c r="F25" s="17">
        <v>338585</v>
      </c>
      <c r="G25" s="17">
        <v>263273</v>
      </c>
      <c r="H25" s="17">
        <v>75106</v>
      </c>
      <c r="I25" s="17">
        <v>206</v>
      </c>
      <c r="J25" s="18">
        <v>0</v>
      </c>
      <c r="K25" s="19">
        <v>38632</v>
      </c>
      <c r="L25" s="17">
        <v>0</v>
      </c>
      <c r="M25" s="17">
        <v>0</v>
      </c>
      <c r="N25" s="17">
        <v>38632</v>
      </c>
      <c r="O25" s="17">
        <v>0</v>
      </c>
      <c r="P25" s="17">
        <v>158643</v>
      </c>
      <c r="Q25" s="17">
        <v>85932</v>
      </c>
      <c r="R25" s="17">
        <v>72711</v>
      </c>
      <c r="S25" s="20">
        <v>0</v>
      </c>
      <c r="T25" s="21"/>
    </row>
    <row r="26" spans="1:20" s="22" customFormat="1" ht="22.5" hidden="1" customHeight="1" x14ac:dyDescent="0.45">
      <c r="A26" s="16">
        <v>18</v>
      </c>
      <c r="B26" s="17">
        <v>348319</v>
      </c>
      <c r="C26" s="17">
        <v>332366</v>
      </c>
      <c r="D26" s="17">
        <v>15487</v>
      </c>
      <c r="E26" s="17">
        <v>466</v>
      </c>
      <c r="F26" s="17">
        <v>324156</v>
      </c>
      <c r="G26" s="17">
        <v>253385</v>
      </c>
      <c r="H26" s="17">
        <v>70373</v>
      </c>
      <c r="I26" s="17">
        <v>398</v>
      </c>
      <c r="J26" s="18">
        <v>0</v>
      </c>
      <c r="K26" s="19">
        <v>120447</v>
      </c>
      <c r="L26" s="17">
        <v>0</v>
      </c>
      <c r="M26" s="17">
        <v>0</v>
      </c>
      <c r="N26" s="17">
        <v>120447</v>
      </c>
      <c r="O26" s="17">
        <v>0</v>
      </c>
      <c r="P26" s="17">
        <v>289920</v>
      </c>
      <c r="Q26" s="17">
        <v>205303</v>
      </c>
      <c r="R26" s="17">
        <v>84617</v>
      </c>
      <c r="S26" s="20">
        <v>0</v>
      </c>
      <c r="T26" s="21"/>
    </row>
    <row r="27" spans="1:20" s="22" customFormat="1" ht="22.5" hidden="1" customHeight="1" thickBot="1" x14ac:dyDescent="0.5">
      <c r="A27" s="36">
        <v>19</v>
      </c>
      <c r="B27" s="37">
        <v>353826</v>
      </c>
      <c r="C27" s="37">
        <v>335314</v>
      </c>
      <c r="D27" s="37">
        <v>18412</v>
      </c>
      <c r="E27" s="37">
        <v>100</v>
      </c>
      <c r="F27" s="37">
        <v>314423</v>
      </c>
      <c r="G27" s="37">
        <v>244748</v>
      </c>
      <c r="H27" s="37">
        <v>69320</v>
      </c>
      <c r="I27" s="37">
        <v>355</v>
      </c>
      <c r="J27" s="38">
        <v>0</v>
      </c>
      <c r="K27" s="54">
        <v>27975</v>
      </c>
      <c r="L27" s="37">
        <v>0</v>
      </c>
      <c r="M27" s="37">
        <v>0</v>
      </c>
      <c r="N27" s="37">
        <v>27975</v>
      </c>
      <c r="O27" s="37">
        <v>0</v>
      </c>
      <c r="P27" s="37">
        <v>288803</v>
      </c>
      <c r="Q27" s="37">
        <v>54056</v>
      </c>
      <c r="R27" s="37">
        <v>234747</v>
      </c>
      <c r="S27" s="39">
        <v>0</v>
      </c>
      <c r="T27" s="21"/>
    </row>
    <row r="28" spans="1:20" s="22" customFormat="1" ht="22.5" hidden="1" customHeight="1" thickBot="1" x14ac:dyDescent="0.5">
      <c r="A28" s="52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21"/>
    </row>
    <row r="29" spans="1:20" s="22" customFormat="1" ht="22.5" hidden="1" customHeight="1" x14ac:dyDescent="0.45">
      <c r="A29" s="52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21"/>
    </row>
    <row r="30" spans="1:20" s="22" customFormat="1" ht="22.5" hidden="1" customHeight="1" x14ac:dyDescent="0.45">
      <c r="A30" s="52"/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21"/>
    </row>
    <row r="31" spans="1:20" s="22" customFormat="1" ht="22.5" hidden="1" customHeight="1" thickBot="1" x14ac:dyDescent="0.5">
      <c r="A31" s="52"/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21"/>
    </row>
    <row r="32" spans="1:20" ht="22.5" customHeight="1" x14ac:dyDescent="0.45">
      <c r="A32" s="4"/>
      <c r="B32" s="65" t="s">
        <v>2</v>
      </c>
      <c r="C32" s="66"/>
      <c r="D32" s="66"/>
      <c r="E32" s="66"/>
      <c r="F32" s="66"/>
      <c r="G32" s="66"/>
      <c r="H32" s="66"/>
      <c r="I32" s="66"/>
      <c r="J32" s="67"/>
      <c r="K32" s="68" t="s">
        <v>3</v>
      </c>
      <c r="L32" s="66"/>
      <c r="M32" s="66"/>
      <c r="N32" s="66"/>
      <c r="O32" s="66"/>
      <c r="P32" s="66"/>
      <c r="Q32" s="66"/>
      <c r="R32" s="66"/>
      <c r="S32" s="67"/>
      <c r="T32" s="2"/>
    </row>
    <row r="33" spans="1:20" ht="22.5" customHeight="1" x14ac:dyDescent="0.45">
      <c r="A33" s="5"/>
      <c r="B33" s="69" t="s">
        <v>4</v>
      </c>
      <c r="C33" s="6"/>
      <c r="D33" s="6"/>
      <c r="E33" s="6"/>
      <c r="F33" s="69" t="s">
        <v>5</v>
      </c>
      <c r="G33" s="6"/>
      <c r="H33" s="6"/>
      <c r="I33" s="6"/>
      <c r="J33" s="7"/>
      <c r="K33" s="71" t="s">
        <v>20</v>
      </c>
      <c r="L33" s="6"/>
      <c r="M33" s="6"/>
      <c r="N33" s="6"/>
      <c r="O33" s="6"/>
      <c r="P33" s="69" t="s">
        <v>21</v>
      </c>
      <c r="Q33" s="6"/>
      <c r="R33" s="6"/>
      <c r="S33" s="7"/>
      <c r="T33" s="2"/>
    </row>
    <row r="34" spans="1:20" ht="33.75" customHeight="1" x14ac:dyDescent="0.45">
      <c r="A34" s="62"/>
      <c r="B34" s="70"/>
      <c r="C34" s="40" t="s">
        <v>6</v>
      </c>
      <c r="D34" s="41" t="s">
        <v>18</v>
      </c>
      <c r="E34" s="40" t="s">
        <v>7</v>
      </c>
      <c r="F34" s="70"/>
      <c r="G34" s="41" t="s">
        <v>8</v>
      </c>
      <c r="H34" s="41" t="s">
        <v>19</v>
      </c>
      <c r="I34" s="41" t="s">
        <v>9</v>
      </c>
      <c r="J34" s="42" t="s">
        <v>10</v>
      </c>
      <c r="K34" s="72"/>
      <c r="L34" s="41" t="s">
        <v>11</v>
      </c>
      <c r="M34" s="41" t="s">
        <v>28</v>
      </c>
      <c r="N34" s="41" t="s">
        <v>30</v>
      </c>
      <c r="O34" s="41" t="s">
        <v>22</v>
      </c>
      <c r="P34" s="70"/>
      <c r="Q34" s="48" t="s">
        <v>23</v>
      </c>
      <c r="R34" s="41" t="s">
        <v>12</v>
      </c>
      <c r="S34" s="42" t="s">
        <v>13</v>
      </c>
      <c r="T34" s="2"/>
    </row>
    <row r="35" spans="1:20" s="23" customFormat="1" ht="22.5" customHeight="1" x14ac:dyDescent="0.45">
      <c r="A35" s="49" t="s">
        <v>31</v>
      </c>
      <c r="B35" s="9">
        <f>SUM(C35:E35)</f>
        <v>344293</v>
      </c>
      <c r="C35" s="50">
        <v>332866</v>
      </c>
      <c r="D35" s="50">
        <v>11377</v>
      </c>
      <c r="E35" s="50">
        <v>50</v>
      </c>
      <c r="F35" s="9">
        <f>SUM(G35:J35)</f>
        <v>279920</v>
      </c>
      <c r="G35" s="50">
        <v>228854</v>
      </c>
      <c r="H35" s="50">
        <v>50280</v>
      </c>
      <c r="I35" s="50">
        <v>786</v>
      </c>
      <c r="J35" s="51">
        <v>0</v>
      </c>
      <c r="K35" s="10">
        <f>SUM(L35:O35)</f>
        <v>281109</v>
      </c>
      <c r="L35" s="50">
        <v>256100</v>
      </c>
      <c r="M35" s="50">
        <v>25009</v>
      </c>
      <c r="N35" s="50">
        <v>0</v>
      </c>
      <c r="O35" s="50">
        <v>0</v>
      </c>
      <c r="P35" s="9">
        <f>SUM(Q35:S35)</f>
        <v>483224</v>
      </c>
      <c r="Q35" s="50">
        <v>89078</v>
      </c>
      <c r="R35" s="50">
        <v>394146</v>
      </c>
      <c r="S35" s="51">
        <v>0</v>
      </c>
      <c r="T35" s="21"/>
    </row>
    <row r="36" spans="1:20" s="23" customFormat="1" ht="22.5" customHeight="1" x14ac:dyDescent="0.45">
      <c r="A36" s="16">
        <v>21</v>
      </c>
      <c r="B36" s="24">
        <f>SUM(C36:E36)</f>
        <v>338546</v>
      </c>
      <c r="C36" s="17">
        <v>329054</v>
      </c>
      <c r="D36" s="17">
        <v>9471</v>
      </c>
      <c r="E36" s="17">
        <v>21</v>
      </c>
      <c r="F36" s="24">
        <f>SUM(G36:J36)</f>
        <v>249206</v>
      </c>
      <c r="G36" s="17">
        <v>216020</v>
      </c>
      <c r="H36" s="17">
        <v>32800</v>
      </c>
      <c r="I36" s="17">
        <v>386</v>
      </c>
      <c r="J36" s="20">
        <v>0</v>
      </c>
      <c r="K36" s="25">
        <f>SUM(L36:O36)</f>
        <v>17752</v>
      </c>
      <c r="L36" s="17">
        <v>0</v>
      </c>
      <c r="M36" s="17">
        <v>17752</v>
      </c>
      <c r="N36" s="17">
        <v>0</v>
      </c>
      <c r="O36" s="17">
        <v>0</v>
      </c>
      <c r="P36" s="24">
        <f>SUM(Q36:S36)</f>
        <v>132044</v>
      </c>
      <c r="Q36" s="17">
        <v>57481</v>
      </c>
      <c r="R36" s="17">
        <v>74563</v>
      </c>
      <c r="S36" s="20">
        <v>0</v>
      </c>
      <c r="T36" s="21"/>
    </row>
    <row r="37" spans="1:20" s="23" customFormat="1" ht="22.5" customHeight="1" x14ac:dyDescent="0.45">
      <c r="A37" s="16">
        <v>22</v>
      </c>
      <c r="B37" s="26">
        <v>345036</v>
      </c>
      <c r="C37" s="17">
        <v>339280</v>
      </c>
      <c r="D37" s="17">
        <v>5727</v>
      </c>
      <c r="E37" s="17">
        <v>29</v>
      </c>
      <c r="F37" s="26">
        <v>259976</v>
      </c>
      <c r="G37" s="17">
        <v>229541</v>
      </c>
      <c r="H37" s="17">
        <v>30306</v>
      </c>
      <c r="I37" s="17">
        <v>129</v>
      </c>
      <c r="J37" s="20">
        <v>0</v>
      </c>
      <c r="K37" s="27">
        <v>34068</v>
      </c>
      <c r="L37" s="17">
        <v>0</v>
      </c>
      <c r="M37" s="17">
        <v>34068</v>
      </c>
      <c r="N37" s="17">
        <v>0</v>
      </c>
      <c r="O37" s="17">
        <v>0</v>
      </c>
      <c r="P37" s="26">
        <v>163275</v>
      </c>
      <c r="Q37" s="17">
        <v>86736</v>
      </c>
      <c r="R37" s="17">
        <v>76539</v>
      </c>
      <c r="S37" s="20">
        <v>0</v>
      </c>
      <c r="T37" s="21"/>
    </row>
    <row r="38" spans="1:20" s="23" customFormat="1" ht="22.5" customHeight="1" x14ac:dyDescent="0.45">
      <c r="A38" s="16">
        <v>23</v>
      </c>
      <c r="B38" s="26">
        <v>305080</v>
      </c>
      <c r="C38" s="17">
        <v>297615</v>
      </c>
      <c r="D38" s="17">
        <v>7416</v>
      </c>
      <c r="E38" s="17">
        <v>49</v>
      </c>
      <c r="F38" s="26">
        <v>262400</v>
      </c>
      <c r="G38" s="17">
        <v>225392</v>
      </c>
      <c r="H38" s="17">
        <v>25946</v>
      </c>
      <c r="I38" s="17">
        <v>11062</v>
      </c>
      <c r="J38" s="20">
        <v>0</v>
      </c>
      <c r="K38" s="27">
        <v>13603</v>
      </c>
      <c r="L38" s="17">
        <v>0</v>
      </c>
      <c r="M38" s="17">
        <v>13603</v>
      </c>
      <c r="N38" s="17">
        <v>0</v>
      </c>
      <c r="O38" s="17">
        <v>0</v>
      </c>
      <c r="P38" s="26">
        <v>164607</v>
      </c>
      <c r="Q38" s="17">
        <v>86016</v>
      </c>
      <c r="R38" s="17">
        <v>78591</v>
      </c>
      <c r="S38" s="20">
        <v>0</v>
      </c>
      <c r="T38" s="21"/>
    </row>
    <row r="39" spans="1:20" s="23" customFormat="1" ht="22.5" customHeight="1" x14ac:dyDescent="0.45">
      <c r="A39" s="16">
        <v>24</v>
      </c>
      <c r="B39" s="26">
        <f>C39+D39+E39</f>
        <v>323379</v>
      </c>
      <c r="C39" s="17">
        <v>313630</v>
      </c>
      <c r="D39" s="17">
        <v>9736</v>
      </c>
      <c r="E39" s="17">
        <v>13</v>
      </c>
      <c r="F39" s="26">
        <f>G39+H39+I39</f>
        <v>247152</v>
      </c>
      <c r="G39" s="17">
        <v>223603</v>
      </c>
      <c r="H39" s="17">
        <v>23306</v>
      </c>
      <c r="I39" s="17">
        <v>243</v>
      </c>
      <c r="J39" s="20">
        <v>0</v>
      </c>
      <c r="K39" s="27">
        <f>M39+N39</f>
        <v>10131</v>
      </c>
      <c r="L39" s="17">
        <v>0</v>
      </c>
      <c r="M39" s="17">
        <v>10131</v>
      </c>
      <c r="N39" s="17">
        <v>0</v>
      </c>
      <c r="O39" s="17">
        <v>0</v>
      </c>
      <c r="P39" s="26">
        <f>Q39+R39</f>
        <v>186349</v>
      </c>
      <c r="Q39" s="17">
        <v>105628</v>
      </c>
      <c r="R39" s="17">
        <v>80721</v>
      </c>
      <c r="S39" s="20">
        <v>0</v>
      </c>
      <c r="T39" s="21"/>
    </row>
    <row r="40" spans="1:20" s="23" customFormat="1" ht="22.5" customHeight="1" x14ac:dyDescent="0.45">
      <c r="A40" s="16">
        <v>25</v>
      </c>
      <c r="B40" s="28">
        <v>335605</v>
      </c>
      <c r="C40" s="29">
        <v>324152</v>
      </c>
      <c r="D40" s="29">
        <v>11432</v>
      </c>
      <c r="E40" s="29">
        <v>21</v>
      </c>
      <c r="F40" s="28">
        <v>247200</v>
      </c>
      <c r="G40" s="29">
        <v>225979</v>
      </c>
      <c r="H40" s="29">
        <v>20982</v>
      </c>
      <c r="I40" s="29">
        <v>239</v>
      </c>
      <c r="J40" s="31">
        <v>0</v>
      </c>
      <c r="K40" s="30">
        <v>48351</v>
      </c>
      <c r="L40" s="29">
        <v>12200</v>
      </c>
      <c r="M40" s="29">
        <v>36151</v>
      </c>
      <c r="N40" s="29">
        <v>0</v>
      </c>
      <c r="O40" s="29">
        <v>0</v>
      </c>
      <c r="P40" s="28">
        <v>238424</v>
      </c>
      <c r="Q40" s="29">
        <v>143151</v>
      </c>
      <c r="R40" s="29">
        <v>95273</v>
      </c>
      <c r="S40" s="31">
        <v>0</v>
      </c>
      <c r="T40" s="21"/>
    </row>
    <row r="41" spans="1:20" s="23" customFormat="1" ht="22.5" customHeight="1" x14ac:dyDescent="0.45">
      <c r="A41" s="16">
        <v>26</v>
      </c>
      <c r="B41" s="28">
        <v>327535</v>
      </c>
      <c r="C41" s="29">
        <v>315712</v>
      </c>
      <c r="D41" s="29">
        <v>11796</v>
      </c>
      <c r="E41" s="29">
        <v>27</v>
      </c>
      <c r="F41" s="28">
        <v>231319</v>
      </c>
      <c r="G41" s="29">
        <v>204297</v>
      </c>
      <c r="H41" s="29">
        <v>26512</v>
      </c>
      <c r="I41" s="29">
        <v>510</v>
      </c>
      <c r="J41" s="31">
        <v>0</v>
      </c>
      <c r="K41" s="30">
        <v>22820</v>
      </c>
      <c r="L41" s="29">
        <v>0</v>
      </c>
      <c r="M41" s="29">
        <v>22820</v>
      </c>
      <c r="N41" s="29">
        <v>0</v>
      </c>
      <c r="O41" s="29">
        <v>0</v>
      </c>
      <c r="P41" s="28">
        <v>146276</v>
      </c>
      <c r="Q41" s="29">
        <v>61055</v>
      </c>
      <c r="R41" s="29">
        <v>85221</v>
      </c>
      <c r="S41" s="31">
        <v>0</v>
      </c>
      <c r="T41" s="21"/>
    </row>
    <row r="42" spans="1:20" s="23" customFormat="1" ht="22.5" customHeight="1" x14ac:dyDescent="0.45">
      <c r="A42" s="16">
        <v>27</v>
      </c>
      <c r="B42" s="17">
        <v>343456</v>
      </c>
      <c r="C42" s="17">
        <v>314458</v>
      </c>
      <c r="D42" s="17">
        <v>17939</v>
      </c>
      <c r="E42" s="17">
        <v>11059</v>
      </c>
      <c r="F42" s="17">
        <v>244928</v>
      </c>
      <c r="G42" s="17">
        <v>223254</v>
      </c>
      <c r="H42" s="17">
        <v>21533</v>
      </c>
      <c r="I42" s="17">
        <v>141</v>
      </c>
      <c r="J42" s="20">
        <v>0</v>
      </c>
      <c r="K42" s="19">
        <v>15838</v>
      </c>
      <c r="L42" s="17">
        <v>0</v>
      </c>
      <c r="M42" s="17">
        <v>15838</v>
      </c>
      <c r="N42" s="17">
        <v>0</v>
      </c>
      <c r="O42" s="17">
        <v>0</v>
      </c>
      <c r="P42" s="17">
        <v>197319</v>
      </c>
      <c r="Q42" s="17">
        <v>112740</v>
      </c>
      <c r="R42" s="17">
        <v>84579</v>
      </c>
      <c r="S42" s="20">
        <v>0</v>
      </c>
      <c r="T42" s="21"/>
    </row>
    <row r="43" spans="1:20" s="23" customFormat="1" ht="22.5" customHeight="1" x14ac:dyDescent="0.45">
      <c r="A43" s="32">
        <v>28</v>
      </c>
      <c r="B43" s="33">
        <v>335648</v>
      </c>
      <c r="C43" s="33">
        <v>324049</v>
      </c>
      <c r="D43" s="33">
        <v>11491</v>
      </c>
      <c r="E43" s="33">
        <v>108</v>
      </c>
      <c r="F43" s="33">
        <v>267319</v>
      </c>
      <c r="G43" s="33">
        <v>254758</v>
      </c>
      <c r="H43" s="33">
        <v>12483</v>
      </c>
      <c r="I43" s="33">
        <v>78</v>
      </c>
      <c r="J43" s="35">
        <v>0</v>
      </c>
      <c r="K43" s="34">
        <v>91646</v>
      </c>
      <c r="L43" s="33">
        <v>84000</v>
      </c>
      <c r="M43" s="33">
        <v>7646</v>
      </c>
      <c r="N43" s="33">
        <v>0</v>
      </c>
      <c r="O43" s="33">
        <v>0</v>
      </c>
      <c r="P43" s="33">
        <v>234769</v>
      </c>
      <c r="Q43" s="33">
        <v>167892</v>
      </c>
      <c r="R43" s="33">
        <v>66877</v>
      </c>
      <c r="S43" s="35">
        <v>0</v>
      </c>
      <c r="T43" s="21"/>
    </row>
    <row r="44" spans="1:20" s="23" customFormat="1" ht="22.5" customHeight="1" x14ac:dyDescent="0.45">
      <c r="A44" s="32">
        <v>29</v>
      </c>
      <c r="B44" s="33">
        <v>345998</v>
      </c>
      <c r="C44" s="33">
        <v>327532</v>
      </c>
      <c r="D44" s="33">
        <v>18453</v>
      </c>
      <c r="E44" s="33">
        <v>13</v>
      </c>
      <c r="F44" s="33">
        <v>256605</v>
      </c>
      <c r="G44" s="33">
        <v>246897</v>
      </c>
      <c r="H44" s="33">
        <v>9666</v>
      </c>
      <c r="I44" s="33">
        <v>42</v>
      </c>
      <c r="J44" s="35">
        <v>0</v>
      </c>
      <c r="K44" s="34">
        <v>91237</v>
      </c>
      <c r="L44" s="33">
        <v>79100</v>
      </c>
      <c r="M44" s="33">
        <v>12137</v>
      </c>
      <c r="N44" s="33">
        <v>0</v>
      </c>
      <c r="O44" s="33">
        <v>0</v>
      </c>
      <c r="P44" s="33">
        <v>257596</v>
      </c>
      <c r="Q44" s="33">
        <v>199578</v>
      </c>
      <c r="R44" s="33">
        <v>58018</v>
      </c>
      <c r="S44" s="35">
        <v>0</v>
      </c>
      <c r="T44" s="21"/>
    </row>
    <row r="45" spans="1:20" s="23" customFormat="1" ht="22.5" customHeight="1" x14ac:dyDescent="0.45">
      <c r="A45" s="32">
        <v>30</v>
      </c>
      <c r="B45" s="33">
        <f>SUM(C45:E45)</f>
        <v>358889</v>
      </c>
      <c r="C45" s="33">
        <v>346636</v>
      </c>
      <c r="D45" s="33">
        <v>12253</v>
      </c>
      <c r="E45" s="33">
        <v>0</v>
      </c>
      <c r="F45" s="33">
        <f>G45+H45+I45</f>
        <v>298037</v>
      </c>
      <c r="G45" s="33">
        <v>292081</v>
      </c>
      <c r="H45" s="33">
        <v>5825</v>
      </c>
      <c r="I45" s="33">
        <v>131</v>
      </c>
      <c r="J45" s="35">
        <v>0</v>
      </c>
      <c r="K45" s="34">
        <f>L45+M45+N45+O45</f>
        <v>134664</v>
      </c>
      <c r="L45" s="33">
        <v>130000</v>
      </c>
      <c r="M45" s="33">
        <v>4664</v>
      </c>
      <c r="N45" s="33">
        <v>0</v>
      </c>
      <c r="O45" s="33">
        <v>0</v>
      </c>
      <c r="P45" s="33">
        <f>Q45+R45+S45</f>
        <v>264295</v>
      </c>
      <c r="Q45" s="33">
        <v>215512</v>
      </c>
      <c r="R45" s="33">
        <v>48783</v>
      </c>
      <c r="S45" s="35">
        <v>0</v>
      </c>
      <c r="T45" s="21"/>
    </row>
    <row r="46" spans="1:20" s="23" customFormat="1" ht="22.5" customHeight="1" x14ac:dyDescent="0.45">
      <c r="A46" s="32" t="s">
        <v>25</v>
      </c>
      <c r="B46" s="55">
        <f>SUM(C46:E46)</f>
        <v>361159</v>
      </c>
      <c r="C46" s="33">
        <v>348127</v>
      </c>
      <c r="D46" s="33">
        <v>13032</v>
      </c>
      <c r="E46" s="33">
        <v>0</v>
      </c>
      <c r="F46" s="55">
        <f>G46+H46+I46</f>
        <v>299467</v>
      </c>
      <c r="G46" s="33">
        <v>297940</v>
      </c>
      <c r="H46" s="33">
        <v>1315</v>
      </c>
      <c r="I46" s="33">
        <v>212</v>
      </c>
      <c r="J46" s="35">
        <v>0</v>
      </c>
      <c r="K46" s="56">
        <f>L46+M46+N46+O46</f>
        <v>126000</v>
      </c>
      <c r="L46" s="33">
        <v>126000</v>
      </c>
      <c r="M46" s="33">
        <v>0</v>
      </c>
      <c r="N46" s="33">
        <v>0</v>
      </c>
      <c r="O46" s="33">
        <v>0</v>
      </c>
      <c r="P46" s="55">
        <f>Q46+R46+S46</f>
        <v>263332</v>
      </c>
      <c r="Q46" s="33">
        <v>225314</v>
      </c>
      <c r="R46" s="33">
        <v>38018</v>
      </c>
      <c r="S46" s="35">
        <v>0</v>
      </c>
      <c r="T46" s="21"/>
    </row>
    <row r="47" spans="1:20" s="23" customFormat="1" ht="22.5" customHeight="1" x14ac:dyDescent="0.45">
      <c r="A47" s="16">
        <v>2</v>
      </c>
      <c r="B47" s="26">
        <v>349318</v>
      </c>
      <c r="C47" s="17">
        <v>337836</v>
      </c>
      <c r="D47" s="17">
        <v>11474</v>
      </c>
      <c r="E47" s="17">
        <v>8</v>
      </c>
      <c r="F47" s="26">
        <v>296095</v>
      </c>
      <c r="G47" s="17">
        <v>283403</v>
      </c>
      <c r="H47" s="17">
        <v>12589</v>
      </c>
      <c r="I47" s="17">
        <v>103</v>
      </c>
      <c r="J47" s="20">
        <v>0</v>
      </c>
      <c r="K47" s="27">
        <v>10000</v>
      </c>
      <c r="L47" s="17">
        <v>10000</v>
      </c>
      <c r="M47" s="17">
        <v>0</v>
      </c>
      <c r="N47" s="17">
        <v>0</v>
      </c>
      <c r="O47" s="17">
        <v>0</v>
      </c>
      <c r="P47" s="26">
        <v>135890</v>
      </c>
      <c r="Q47" s="17">
        <v>111301</v>
      </c>
      <c r="R47" s="17">
        <v>24589</v>
      </c>
      <c r="S47" s="20">
        <v>0</v>
      </c>
      <c r="T47" s="21"/>
    </row>
    <row r="48" spans="1:20" s="23" customFormat="1" ht="22.2" customHeight="1" x14ac:dyDescent="0.45">
      <c r="A48" s="49">
        <v>3</v>
      </c>
      <c r="B48" s="63">
        <f>SUM(C48:E48)</f>
        <v>359495</v>
      </c>
      <c r="C48" s="50">
        <v>346316</v>
      </c>
      <c r="D48" s="50">
        <v>13179</v>
      </c>
      <c r="E48" s="50">
        <v>0</v>
      </c>
      <c r="F48" s="63">
        <f>G48+H48+I48</f>
        <v>306241</v>
      </c>
      <c r="G48" s="50">
        <v>297451</v>
      </c>
      <c r="H48" s="50">
        <v>7727</v>
      </c>
      <c r="I48" s="50">
        <v>1063</v>
      </c>
      <c r="J48" s="51">
        <v>0</v>
      </c>
      <c r="K48" s="64">
        <f>L48+M48+N48+O48</f>
        <v>286872</v>
      </c>
      <c r="L48" s="50">
        <v>282600</v>
      </c>
      <c r="M48" s="50">
        <v>4272</v>
      </c>
      <c r="N48" s="50">
        <v>0</v>
      </c>
      <c r="O48" s="50">
        <v>0</v>
      </c>
      <c r="P48" s="63">
        <f>Q48+R48+S48</f>
        <v>346582</v>
      </c>
      <c r="Q48" s="50">
        <v>321520</v>
      </c>
      <c r="R48" s="50">
        <v>25062</v>
      </c>
      <c r="S48" s="51">
        <v>0</v>
      </c>
      <c r="T48" s="21"/>
    </row>
    <row r="49" spans="1:20" s="23" customFormat="1" ht="22.5" customHeight="1" x14ac:dyDescent="0.45">
      <c r="A49" s="16">
        <v>4</v>
      </c>
      <c r="B49" s="26">
        <f>SUM(C49:E49)</f>
        <v>358297</v>
      </c>
      <c r="C49" s="17">
        <v>349316</v>
      </c>
      <c r="D49" s="17">
        <v>8777</v>
      </c>
      <c r="E49" s="17">
        <v>204</v>
      </c>
      <c r="F49" s="26">
        <f>SUM(G49:J49)</f>
        <v>338142</v>
      </c>
      <c r="G49" s="17">
        <v>324540</v>
      </c>
      <c r="H49" s="17">
        <v>13549</v>
      </c>
      <c r="I49" s="17">
        <v>53</v>
      </c>
      <c r="J49" s="20">
        <v>0</v>
      </c>
      <c r="K49" s="27">
        <f>SUM(L49:O49)</f>
        <v>2473</v>
      </c>
      <c r="L49" s="17">
        <v>0</v>
      </c>
      <c r="M49" s="17">
        <v>2473</v>
      </c>
      <c r="N49" s="17">
        <v>0</v>
      </c>
      <c r="O49" s="17">
        <v>0</v>
      </c>
      <c r="P49" s="26">
        <f>SUM(Q49:S49)</f>
        <v>126896</v>
      </c>
      <c r="Q49" s="17">
        <v>98228</v>
      </c>
      <c r="R49" s="17">
        <v>28668</v>
      </c>
      <c r="S49" s="20">
        <v>0</v>
      </c>
      <c r="T49" s="21"/>
    </row>
    <row r="50" spans="1:20" s="75" customFormat="1" ht="22.5" customHeight="1" thickBot="1" x14ac:dyDescent="0.5">
      <c r="A50" s="57">
        <v>5</v>
      </c>
      <c r="B50" s="76">
        <f>SUM(C50:E50)</f>
        <v>373721</v>
      </c>
      <c r="C50" s="59">
        <v>344269</v>
      </c>
      <c r="D50" s="59">
        <v>29283</v>
      </c>
      <c r="E50" s="59">
        <v>169</v>
      </c>
      <c r="F50" s="58">
        <f>SUM(G50:J50)</f>
        <v>323204</v>
      </c>
      <c r="G50" s="59">
        <v>316130</v>
      </c>
      <c r="H50" s="59">
        <v>6973</v>
      </c>
      <c r="I50" s="59">
        <v>101</v>
      </c>
      <c r="J50" s="60">
        <v>0</v>
      </c>
      <c r="K50" s="77">
        <f>SUM(L50:O50)</f>
        <v>0</v>
      </c>
      <c r="L50" s="59">
        <v>0</v>
      </c>
      <c r="M50" s="59">
        <v>0</v>
      </c>
      <c r="N50" s="59">
        <v>0</v>
      </c>
      <c r="O50" s="59">
        <v>0</v>
      </c>
      <c r="P50" s="58">
        <f>SUM(Q50:S50)</f>
        <v>338673</v>
      </c>
      <c r="Q50" s="59">
        <v>306552</v>
      </c>
      <c r="R50" s="59">
        <v>32121</v>
      </c>
      <c r="S50" s="60">
        <v>0</v>
      </c>
      <c r="T50" s="74"/>
    </row>
    <row r="51" spans="1:20" ht="19.95" customHeight="1" x14ac:dyDescent="0.4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s="61" customFormat="1" ht="19.95" customHeight="1" x14ac:dyDescent="0.45">
      <c r="A52" s="2"/>
      <c r="B52" s="2" t="s">
        <v>14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1:20" ht="19.95" customHeight="1" x14ac:dyDescent="0.45">
      <c r="A53" s="2"/>
      <c r="B53" s="2" t="s">
        <v>15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1:20" ht="19.95" customHeight="1" x14ac:dyDescent="0.45">
      <c r="A54" s="2"/>
      <c r="B54" s="22" t="s">
        <v>16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1:20" x14ac:dyDescent="0.4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</sheetData>
  <mergeCells count="13">
    <mergeCell ref="A1:B1"/>
    <mergeCell ref="B3:J3"/>
    <mergeCell ref="K3:S3"/>
    <mergeCell ref="B4:B5"/>
    <mergeCell ref="F4:F5"/>
    <mergeCell ref="K4:K5"/>
    <mergeCell ref="P4:P5"/>
    <mergeCell ref="B32:J32"/>
    <mergeCell ref="K32:S32"/>
    <mergeCell ref="B33:B34"/>
    <mergeCell ref="F33:F34"/>
    <mergeCell ref="K33:K34"/>
    <mergeCell ref="P33:P34"/>
  </mergeCells>
  <phoneticPr fontId="2"/>
  <printOptions horizontalCentered="1"/>
  <pageMargins left="0.19685039370078741" right="0.19685039370078741" top="0.74803149606299213" bottom="0.74803149606299213" header="0.31496062992125984" footer="0.31496062992125984"/>
  <pageSetup paperSize="9" scale="71" orientation="landscape" r:id="rId1"/>
  <ignoredErrors>
    <ignoredError sqref="F45:F46 B45:B46 K45:K46 P45:P46 B3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9-4</vt:lpstr>
      <vt:lpstr>'9-4'!Print_Area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2021-09-30T08:15:45Z</dcterms:created>
  <dcterms:modified xsi:type="dcterms:W3CDTF">2025-02-26T07:47:00Z</dcterms:modified>
</cp:coreProperties>
</file>