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D7D74B08-84F3-4243-93BF-9339789B9AA9}" xr6:coauthVersionLast="47" xr6:coauthVersionMax="47" xr10:uidLastSave="{00000000-0000-0000-0000-000000000000}"/>
  <bookViews>
    <workbookView xWindow="-16005" yWindow="1260" windowWidth="17280" windowHeight="11370" xr2:uid="{00000000-000D-0000-FFFF-FFFF00000000}"/>
  </bookViews>
  <sheets>
    <sheet name="2-3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73" i="44" l="1"/>
  <c r="Q73" i="44"/>
  <c r="AJ73" i="44"/>
  <c r="AK68" i="44"/>
  <c r="AE73" i="44"/>
  <c r="F73" i="44"/>
  <c r="U68" i="44"/>
  <c r="R68" i="44" s="1"/>
  <c r="T68" i="44"/>
  <c r="Q68" i="44" s="1"/>
  <c r="K68" i="44"/>
  <c r="H68" i="44" s="1"/>
  <c r="AJ68" i="44"/>
  <c r="AI68" i="44"/>
  <c r="AE68" i="44"/>
  <c r="AB68" i="44"/>
  <c r="V68" i="44"/>
  <c r="M68" i="44"/>
  <c r="I68" i="44"/>
  <c r="F68" i="44"/>
  <c r="V73" i="44" l="1"/>
  <c r="AB73" i="44"/>
  <c r="AH73" i="44" s="1"/>
  <c r="R73" i="44"/>
  <c r="S73" i="44"/>
  <c r="I73" i="44"/>
  <c r="J73" i="44"/>
  <c r="M73" i="44"/>
  <c r="H73" i="44"/>
  <c r="J68" i="44"/>
  <c r="AH68" i="44"/>
  <c r="P68" i="44"/>
  <c r="Z68" i="44"/>
  <c r="AL68" i="44" s="1"/>
  <c r="G68" i="44"/>
  <c r="S68" i="44"/>
  <c r="AA68" i="44"/>
  <c r="AM68" i="44" s="1"/>
  <c r="U67" i="44"/>
  <c r="R67" i="44" s="1"/>
  <c r="T67" i="44"/>
  <c r="AJ67" i="44"/>
  <c r="AI67" i="44"/>
  <c r="AE67" i="44"/>
  <c r="AB67" i="44"/>
  <c r="V67" i="44"/>
  <c r="M67" i="44"/>
  <c r="M66" i="44"/>
  <c r="I67" i="44"/>
  <c r="H67" i="44"/>
  <c r="G67" i="44" s="1"/>
  <c r="J67" i="44"/>
  <c r="F67" i="44"/>
  <c r="AI66" i="44"/>
  <c r="AI65" i="44"/>
  <c r="AJ66" i="44"/>
  <c r="AE66" i="44"/>
  <c r="AB66" i="44"/>
  <c r="U66" i="44"/>
  <c r="R66" i="44" s="1"/>
  <c r="T66" i="44"/>
  <c r="S66" i="44" s="1"/>
  <c r="V66" i="44"/>
  <c r="K66" i="44"/>
  <c r="J66" i="44" s="1"/>
  <c r="I66" i="44"/>
  <c r="F66" i="44"/>
  <c r="P73" i="44" l="1"/>
  <c r="AA73" i="44"/>
  <c r="AM73" i="44" s="1"/>
  <c r="Z73" i="44"/>
  <c r="AL73" i="44" s="1"/>
  <c r="G73" i="44"/>
  <c r="AA66" i="44"/>
  <c r="AM66" i="44" s="1"/>
  <c r="Q66" i="44"/>
  <c r="P66" i="44" s="1"/>
  <c r="AH66" i="44"/>
  <c r="Y68" i="44"/>
  <c r="AH67" i="44"/>
  <c r="AA67" i="44"/>
  <c r="AM67" i="44" s="1"/>
  <c r="S67" i="44"/>
  <c r="Q67" i="44"/>
  <c r="H66" i="44"/>
  <c r="AE65" i="44"/>
  <c r="AJ65" i="44"/>
  <c r="AB65" i="44"/>
  <c r="AH65" i="44" s="1"/>
  <c r="V65" i="44"/>
  <c r="R65" i="44"/>
  <c r="Q65" i="44"/>
  <c r="P65" i="44" s="1"/>
  <c r="Z65" i="44"/>
  <c r="AL65" i="44" s="1"/>
  <c r="S65" i="44"/>
  <c r="M65" i="44"/>
  <c r="I65" i="44"/>
  <c r="AA65" i="44" s="1"/>
  <c r="H65" i="44"/>
  <c r="J65" i="44"/>
  <c r="F65" i="44"/>
  <c r="AH64" i="44"/>
  <c r="R64" i="44"/>
  <c r="Q64" i="44"/>
  <c r="P64" i="44" s="1"/>
  <c r="I64" i="44"/>
  <c r="H64" i="44"/>
  <c r="Z64" i="44" s="1"/>
  <c r="AJ64" i="44"/>
  <c r="AI64" i="44"/>
  <c r="F64" i="44"/>
  <c r="AK73" i="44" l="1"/>
  <c r="Y73" i="44"/>
  <c r="AL64" i="44"/>
  <c r="G64" i="44"/>
  <c r="Y64" i="44" s="1"/>
  <c r="G66" i="44"/>
  <c r="Y66" i="44" s="1"/>
  <c r="Z66" i="44"/>
  <c r="AL66" i="44" s="1"/>
  <c r="AK66" i="44" s="1"/>
  <c r="AA64" i="44"/>
  <c r="AM64" i="44" s="1"/>
  <c r="AK64" i="44" s="1"/>
  <c r="G65" i="44"/>
  <c r="Y65" i="44" s="1"/>
  <c r="AM65" i="44"/>
  <c r="AK65" i="44" s="1"/>
  <c r="Z67" i="44"/>
  <c r="AL67" i="44" s="1"/>
  <c r="AK67" i="44" s="1"/>
  <c r="P67" i="44"/>
  <c r="Y67" i="44" s="1"/>
  <c r="AI61" i="44"/>
  <c r="AJ61" i="44"/>
  <c r="AI62" i="44"/>
  <c r="AJ62" i="44"/>
  <c r="AI63" i="44"/>
  <c r="AJ63" i="44"/>
  <c r="Q61" i="44"/>
  <c r="R61" i="44"/>
  <c r="Q62" i="44"/>
  <c r="R62" i="44"/>
  <c r="Q63" i="44"/>
  <c r="R63" i="44"/>
  <c r="AA63" i="44" s="1"/>
  <c r="AM63" i="44" s="1"/>
  <c r="AE61" i="44"/>
  <c r="AE62" i="44"/>
  <c r="AH62" i="44"/>
  <c r="AE63" i="44"/>
  <c r="AB61" i="44"/>
  <c r="AB62" i="44"/>
  <c r="AB63" i="44"/>
  <c r="V61" i="44"/>
  <c r="V62" i="44"/>
  <c r="V63" i="44"/>
  <c r="S61" i="44"/>
  <c r="S62" i="44"/>
  <c r="S63" i="44"/>
  <c r="F61" i="44"/>
  <c r="F62" i="44"/>
  <c r="F63" i="44"/>
  <c r="M61" i="44"/>
  <c r="M62" i="44"/>
  <c r="M63" i="44"/>
  <c r="J61" i="44"/>
  <c r="J62" i="44"/>
  <c r="J63" i="44"/>
  <c r="H61" i="44"/>
  <c r="Z61" i="44" s="1"/>
  <c r="I61" i="44"/>
  <c r="AA61" i="44" s="1"/>
  <c r="H62" i="44"/>
  <c r="I62" i="44"/>
  <c r="AA62" i="44" s="1"/>
  <c r="AM62" i="44" s="1"/>
  <c r="H63" i="44"/>
  <c r="G63" i="44" s="1"/>
  <c r="I63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47" i="44"/>
  <c r="F48" i="44"/>
  <c r="F49" i="44"/>
  <c r="Y49" i="44"/>
  <c r="Z49" i="44"/>
  <c r="AA49" i="44"/>
  <c r="AM49" i="44"/>
  <c r="AH49" i="44"/>
  <c r="AK49" i="44" s="1"/>
  <c r="AI49" i="44"/>
  <c r="AJ49" i="44"/>
  <c r="F50" i="44"/>
  <c r="G50" i="44"/>
  <c r="H50" i="44"/>
  <c r="I50" i="44"/>
  <c r="P50" i="44"/>
  <c r="Y50" i="44" s="1"/>
  <c r="Q50" i="44"/>
  <c r="Z50" i="44" s="1"/>
  <c r="R50" i="44"/>
  <c r="AA50" i="44" s="1"/>
  <c r="AH50" i="44"/>
  <c r="AI50" i="44"/>
  <c r="AJ50" i="44"/>
  <c r="F51" i="44"/>
  <c r="H51" i="44"/>
  <c r="I51" i="44"/>
  <c r="Q51" i="44"/>
  <c r="R51" i="44"/>
  <c r="P51" i="44" s="1"/>
  <c r="F52" i="44"/>
  <c r="H52" i="44"/>
  <c r="I52" i="44"/>
  <c r="G52" i="44" s="1"/>
  <c r="J52" i="44"/>
  <c r="M52" i="44"/>
  <c r="Q52" i="44"/>
  <c r="R52" i="44"/>
  <c r="S52" i="44"/>
  <c r="V52" i="44"/>
  <c r="F53" i="44"/>
  <c r="H53" i="44"/>
  <c r="I53" i="44"/>
  <c r="J53" i="44"/>
  <c r="M53" i="44"/>
  <c r="Q53" i="44"/>
  <c r="R53" i="44"/>
  <c r="P53" i="44" s="1"/>
  <c r="S53" i="44"/>
  <c r="V53" i="44"/>
  <c r="F54" i="44"/>
  <c r="F55" i="44"/>
  <c r="F56" i="44"/>
  <c r="F57" i="44"/>
  <c r="F58" i="44"/>
  <c r="F59" i="44"/>
  <c r="H59" i="44"/>
  <c r="I59" i="44"/>
  <c r="J59" i="44"/>
  <c r="M59" i="44"/>
  <c r="Q59" i="44"/>
  <c r="R59" i="44"/>
  <c r="S59" i="44"/>
  <c r="V59" i="44"/>
  <c r="AB59" i="44"/>
  <c r="AE59" i="44"/>
  <c r="AI59" i="44"/>
  <c r="AJ59" i="44"/>
  <c r="F60" i="44"/>
  <c r="H60" i="44"/>
  <c r="I60" i="44"/>
  <c r="G60" i="44" s="1"/>
  <c r="J60" i="44"/>
  <c r="M60" i="44"/>
  <c r="Q60" i="44"/>
  <c r="P60" i="44" s="1"/>
  <c r="R60" i="44"/>
  <c r="S60" i="44"/>
  <c r="V60" i="44"/>
  <c r="AB60" i="44"/>
  <c r="AE60" i="44"/>
  <c r="AH60" i="44" s="1"/>
  <c r="AI60" i="44"/>
  <c r="AJ60" i="44"/>
  <c r="AH63" i="44"/>
  <c r="G62" i="44" l="1"/>
  <c r="Y62" i="44" s="1"/>
  <c r="AL49" i="44"/>
  <c r="AL61" i="44"/>
  <c r="Y60" i="44"/>
  <c r="AL50" i="44"/>
  <c r="Z60" i="44"/>
  <c r="AL60" i="44" s="1"/>
  <c r="AK50" i="44"/>
  <c r="AM61" i="44"/>
  <c r="AK61" i="44" s="1"/>
  <c r="AM50" i="44"/>
  <c r="Z63" i="44"/>
  <c r="AL63" i="44" s="1"/>
  <c r="AH61" i="44"/>
  <c r="AK60" i="44"/>
  <c r="G59" i="44"/>
  <c r="P63" i="44"/>
  <c r="G53" i="44"/>
  <c r="G61" i="44"/>
  <c r="P62" i="44"/>
  <c r="AA60" i="44"/>
  <c r="AM60" i="44" s="1"/>
  <c r="AH59" i="44"/>
  <c r="G51" i="44"/>
  <c r="P61" i="44"/>
  <c r="Y63" i="44"/>
  <c r="AA59" i="44"/>
  <c r="AM59" i="44" s="1"/>
  <c r="P52" i="44"/>
  <c r="AK63" i="44"/>
  <c r="Z59" i="44"/>
  <c r="AL59" i="44" s="1"/>
  <c r="P59" i="44"/>
  <c r="Z62" i="44"/>
  <c r="AL62" i="44" s="1"/>
  <c r="AK62" i="44" s="1"/>
  <c r="Y59" i="44" l="1"/>
  <c r="Y61" i="44"/>
  <c r="AK59" i="44"/>
</calcChain>
</file>

<file path=xl/sharedStrings.xml><?xml version="1.0" encoding="utf-8"?>
<sst xmlns="http://schemas.openxmlformats.org/spreadsheetml/2006/main" count="130" uniqueCount="36">
  <si>
    <t>年次</t>
  </si>
  <si>
    <t>昭</t>
  </si>
  <si>
    <t>総数</t>
  </si>
  <si>
    <t>　単位：人</t>
  </si>
  <si>
    <t>女</t>
  </si>
  <si>
    <t>男</t>
  </si>
  <si>
    <t>世帯数</t>
  </si>
  <si>
    <t>総数</t>
    <rPh sb="1" eb="2">
      <t>スウ</t>
    </rPh>
    <phoneticPr fontId="3"/>
  </si>
  <si>
    <t>昭和</t>
  </si>
  <si>
    <t>※人口密度＝総人口÷総面積</t>
  </si>
  <si>
    <t>平</t>
    <rPh sb="0" eb="1">
      <t>ヘイ</t>
    </rPh>
    <phoneticPr fontId="3"/>
  </si>
  <si>
    <t>平成</t>
    <rPh sb="0" eb="2">
      <t>ヘイセイ</t>
    </rPh>
    <phoneticPr fontId="3"/>
  </si>
  <si>
    <t>増減人口</t>
  </si>
  <si>
    <t>差引自然増減</t>
    <rPh sb="2" eb="4">
      <t>シゼン</t>
    </rPh>
    <rPh sb="4" eb="6">
      <t>ゾウゲン</t>
    </rPh>
    <phoneticPr fontId="3"/>
  </si>
  <si>
    <t>死亡</t>
    <rPh sb="0" eb="2">
      <t>シボウ</t>
    </rPh>
    <phoneticPr fontId="3"/>
  </si>
  <si>
    <t>出生</t>
    <rPh sb="1" eb="2">
      <t>ナマ</t>
    </rPh>
    <phoneticPr fontId="3"/>
  </si>
  <si>
    <t>差引社会増減</t>
    <rPh sb="2" eb="4">
      <t>シャカイ</t>
    </rPh>
    <rPh sb="4" eb="6">
      <t>ゾウゲン</t>
    </rPh>
    <phoneticPr fontId="3"/>
  </si>
  <si>
    <t>県内</t>
    <rPh sb="1" eb="2">
      <t>ナイ</t>
    </rPh>
    <phoneticPr fontId="3"/>
  </si>
  <si>
    <t>県外</t>
    <rPh sb="1" eb="2">
      <t>ガイ</t>
    </rPh>
    <phoneticPr fontId="3"/>
  </si>
  <si>
    <t>　　　　　　　　　　　　　　　転　　　　　　　　　　　　　　　　　　出</t>
    <rPh sb="34" eb="35">
      <t>デ</t>
    </rPh>
    <phoneticPr fontId="3"/>
  </si>
  <si>
    <t>転入</t>
    <rPh sb="1" eb="2">
      <t>ニュウ</t>
    </rPh>
    <phoneticPr fontId="3"/>
  </si>
  <si>
    <t>人口密度</t>
    <rPh sb="2" eb="4">
      <t>ミツド</t>
    </rPh>
    <phoneticPr fontId="3"/>
  </si>
  <si>
    <t>人口総数</t>
  </si>
  <si>
    <t>(10月1日現在)</t>
  </si>
  <si>
    <t>人口
密度</t>
    <rPh sb="3" eb="5">
      <t>ミツド</t>
    </rPh>
    <phoneticPr fontId="3"/>
  </si>
  <si>
    <t>※人口動態のうち、転出入について、「その他」は「県外」に含めて計上</t>
    <rPh sb="1" eb="3">
      <t>ジンコウ</t>
    </rPh>
    <rPh sb="3" eb="5">
      <t>ドウタイ</t>
    </rPh>
    <rPh sb="9" eb="12">
      <t>テンシュツニュウ</t>
    </rPh>
    <rPh sb="20" eb="21">
      <t>タ</t>
    </rPh>
    <rPh sb="24" eb="26">
      <t>ケンガイ</t>
    </rPh>
    <rPh sb="28" eb="29">
      <t>フク</t>
    </rPh>
    <rPh sb="31" eb="33">
      <t>ケイジョウ</t>
    </rPh>
    <phoneticPr fontId="2"/>
  </si>
  <si>
    <t>年</t>
    <phoneticPr fontId="3"/>
  </si>
  <si>
    <t>資料：「現住人口調査」「福島県の人口」「国勢調査」</t>
    <rPh sb="20" eb="22">
      <t>コクセイ</t>
    </rPh>
    <rPh sb="22" eb="24">
      <t>チョウサ</t>
    </rPh>
    <phoneticPr fontId="2"/>
  </si>
  <si>
    <t>（５７、５８年は資料なしのため、男女内訳未記入）</t>
    <rPh sb="16" eb="18">
      <t>ダンジョ</t>
    </rPh>
    <rPh sb="18" eb="20">
      <t>ウチワケ</t>
    </rPh>
    <phoneticPr fontId="2"/>
  </si>
  <si>
    <t>令和元</t>
    <rPh sb="0" eb="3">
      <t>レイワガン</t>
    </rPh>
    <phoneticPr fontId="4"/>
  </si>
  <si>
    <t>平成元</t>
    <rPh sb="0" eb="2">
      <t>ヘイセイ</t>
    </rPh>
    <rPh sb="2" eb="3">
      <t>ガン</t>
    </rPh>
    <phoneticPr fontId="4"/>
  </si>
  <si>
    <t>令和元</t>
    <rPh sb="0" eb="2">
      <t>レイワ</t>
    </rPh>
    <rPh sb="2" eb="3">
      <t>ガン</t>
    </rPh>
    <phoneticPr fontId="4"/>
  </si>
  <si>
    <t>年別現住人口</t>
    <phoneticPr fontId="4"/>
  </si>
  <si>
    <t>　人　口 ２－３</t>
    <phoneticPr fontId="4"/>
  </si>
  <si>
    <t>　人　口  ２－３</t>
    <phoneticPr fontId="4"/>
  </si>
  <si>
    <t>転　　　　　　　　　　　　　　　　　　出</t>
    <rPh sb="19" eb="20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</si>
</sst>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26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2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2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25" applyNumberFormat="0" applyFont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2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31" borderId="3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27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72">
    <xf numFmtId="0" fontId="0" fillId="0" borderId="0" xfId="0" applyFont="1" applyAlignment="1">
      <alignment vertical="center"/>
    </xf>
    <xf numFmtId="176" fontId="22" fillId="0" borderId="0" xfId="42" applyNumberFormat="1" applyFont="1" applyAlignment="1"/>
    <xf numFmtId="0" fontId="23" fillId="0" borderId="0" xfId="42" applyFont="1">
      <alignment vertical="center"/>
    </xf>
    <xf numFmtId="176" fontId="22" fillId="33" borderId="9" xfId="42" applyNumberFormat="1" applyFont="1" applyFill="1" applyBorder="1" applyAlignment="1"/>
    <xf numFmtId="176" fontId="22" fillId="33" borderId="10" xfId="42" applyNumberFormat="1" applyFont="1" applyFill="1" applyBorder="1" applyAlignment="1"/>
    <xf numFmtId="176" fontId="22" fillId="33" borderId="16" xfId="42" applyNumberFormat="1" applyFont="1" applyFill="1" applyBorder="1" applyAlignment="1"/>
    <xf numFmtId="176" fontId="22" fillId="33" borderId="5" xfId="42" applyNumberFormat="1" applyFont="1" applyFill="1" applyBorder="1" applyAlignment="1"/>
    <xf numFmtId="176" fontId="22" fillId="33" borderId="5" xfId="42" applyNumberFormat="1" applyFont="1" applyFill="1" applyBorder="1" applyAlignment="1">
      <alignment horizontal="distributed"/>
    </xf>
    <xf numFmtId="176" fontId="22" fillId="33" borderId="0" xfId="42" applyNumberFormat="1" applyFont="1" applyFill="1" applyAlignment="1"/>
    <xf numFmtId="176" fontId="22" fillId="33" borderId="8" xfId="42" applyNumberFormat="1" applyFont="1" applyFill="1" applyBorder="1" applyAlignment="1"/>
    <xf numFmtId="176" fontId="22" fillId="33" borderId="33" xfId="42" applyNumberFormat="1" applyFont="1" applyFill="1" applyBorder="1" applyAlignment="1"/>
    <xf numFmtId="176" fontId="22" fillId="33" borderId="34" xfId="42" applyNumberFormat="1" applyFont="1" applyFill="1" applyBorder="1" applyAlignment="1"/>
    <xf numFmtId="176" fontId="22" fillId="33" borderId="1" xfId="42" applyNumberFormat="1" applyFont="1" applyFill="1" applyBorder="1" applyAlignment="1"/>
    <xf numFmtId="176" fontId="22" fillId="33" borderId="1" xfId="42" applyNumberFormat="1" applyFont="1" applyFill="1" applyBorder="1" applyAlignment="1">
      <alignment horizontal="distributed"/>
    </xf>
    <xf numFmtId="176" fontId="22" fillId="33" borderId="3" xfId="42" applyNumberFormat="1" applyFont="1" applyFill="1" applyBorder="1" applyAlignment="1">
      <alignment horizontal="distributed"/>
    </xf>
    <xf numFmtId="176" fontId="22" fillId="33" borderId="6" xfId="42" applyNumberFormat="1" applyFont="1" applyFill="1" applyBorder="1" applyAlignment="1"/>
    <xf numFmtId="176" fontId="22" fillId="0" borderId="5" xfId="42" applyNumberFormat="1" applyFont="1" applyBorder="1" applyAlignment="1"/>
    <xf numFmtId="177" fontId="22" fillId="0" borderId="5" xfId="42" applyNumberFormat="1" applyFont="1" applyBorder="1" applyAlignment="1"/>
    <xf numFmtId="176" fontId="22" fillId="33" borderId="4" xfId="42" applyNumberFormat="1" applyFont="1" applyFill="1" applyBorder="1" applyAlignment="1"/>
    <xf numFmtId="176" fontId="22" fillId="0" borderId="3" xfId="42" applyNumberFormat="1" applyFont="1" applyBorder="1" applyAlignment="1"/>
    <xf numFmtId="177" fontId="22" fillId="0" borderId="3" xfId="42" applyNumberFormat="1" applyFont="1" applyBorder="1" applyAlignment="1"/>
    <xf numFmtId="176" fontId="22" fillId="33" borderId="3" xfId="42" applyNumberFormat="1" applyFont="1" applyFill="1" applyBorder="1" applyAlignment="1"/>
    <xf numFmtId="176" fontId="22" fillId="33" borderId="2" xfId="42" applyNumberFormat="1" applyFont="1" applyFill="1" applyBorder="1" applyAlignment="1"/>
    <xf numFmtId="176" fontId="22" fillId="0" borderId="1" xfId="42" applyNumberFormat="1" applyFont="1" applyBorder="1" applyAlignment="1"/>
    <xf numFmtId="177" fontId="22" fillId="0" borderId="1" xfId="42" applyNumberFormat="1" applyFont="1" applyBorder="1" applyAlignment="1"/>
    <xf numFmtId="176" fontId="22" fillId="33" borderId="2" xfId="42" applyNumberFormat="1" applyFont="1" applyFill="1" applyBorder="1" applyAlignment="1">
      <alignment horizontal="right"/>
    </xf>
    <xf numFmtId="176" fontId="22" fillId="33" borderId="1" xfId="42" applyNumberFormat="1" applyFont="1" applyFill="1" applyBorder="1" applyAlignment="1">
      <alignment horizontal="right"/>
    </xf>
    <xf numFmtId="177" fontId="22" fillId="0" borderId="0" xfId="42" applyNumberFormat="1" applyFont="1" applyAlignment="1"/>
    <xf numFmtId="176" fontId="22" fillId="33" borderId="11" xfId="42" applyNumberFormat="1" applyFont="1" applyFill="1" applyBorder="1" applyAlignment="1">
      <alignment horizontal="distributed"/>
    </xf>
    <xf numFmtId="177" fontId="22" fillId="0" borderId="7" xfId="42" applyNumberFormat="1" applyFont="1" applyBorder="1" applyAlignment="1"/>
    <xf numFmtId="177" fontId="22" fillId="0" borderId="6" xfId="42" applyNumberFormat="1" applyFont="1" applyBorder="1" applyAlignment="1"/>
    <xf numFmtId="176" fontId="22" fillId="0" borderId="1" xfId="42" applyNumberFormat="1" applyFont="1" applyFill="1" applyBorder="1" applyAlignment="1"/>
    <xf numFmtId="177" fontId="22" fillId="0" borderId="1" xfId="42" applyNumberFormat="1" applyFont="1" applyFill="1" applyBorder="1" applyAlignment="1"/>
    <xf numFmtId="176" fontId="24" fillId="0" borderId="0" xfId="42" applyNumberFormat="1" applyFont="1" applyAlignment="1"/>
    <xf numFmtId="176" fontId="25" fillId="0" borderId="0" xfId="42" applyNumberFormat="1" applyFont="1" applyAlignment="1"/>
    <xf numFmtId="176" fontId="25" fillId="0" borderId="0" xfId="42" applyNumberFormat="1" applyFont="1" applyAlignment="1">
      <alignment vertical="center"/>
    </xf>
    <xf numFmtId="176" fontId="22" fillId="33" borderId="22" xfId="42" applyNumberFormat="1" applyFont="1" applyFill="1" applyBorder="1" applyAlignment="1">
      <alignment horizontal="distributed"/>
    </xf>
    <xf numFmtId="176" fontId="22" fillId="33" borderId="0" xfId="42" applyNumberFormat="1" applyFont="1" applyFill="1" applyAlignment="1">
      <alignment horizontal="distributed"/>
    </xf>
    <xf numFmtId="176" fontId="22" fillId="33" borderId="23" xfId="42" applyNumberFormat="1" applyFont="1" applyFill="1" applyBorder="1" applyAlignment="1">
      <alignment horizontal="distributed"/>
    </xf>
    <xf numFmtId="176" fontId="22" fillId="33" borderId="0" xfId="42" applyNumberFormat="1" applyFont="1" applyFill="1" applyBorder="1" applyAlignment="1">
      <alignment horizontal="distributed"/>
    </xf>
    <xf numFmtId="176" fontId="22" fillId="33" borderId="7" xfId="42" applyNumberFormat="1" applyFont="1" applyFill="1" applyBorder="1" applyAlignment="1">
      <alignment horizontal="distributed" vertical="center"/>
    </xf>
    <xf numFmtId="176" fontId="22" fillId="33" borderId="6" xfId="42" applyNumberFormat="1" applyFont="1" applyFill="1" applyBorder="1" applyAlignment="1">
      <alignment horizontal="distributed" vertical="center"/>
    </xf>
    <xf numFmtId="176" fontId="22" fillId="33" borderId="2" xfId="42" applyNumberFormat="1" applyFont="1" applyFill="1" applyBorder="1" applyAlignment="1">
      <alignment horizontal="distributed" vertical="center"/>
    </xf>
    <xf numFmtId="176" fontId="22" fillId="33" borderId="10" xfId="42" applyNumberFormat="1" applyFont="1" applyFill="1" applyBorder="1" applyAlignment="1">
      <alignment horizontal="distributed" vertical="center"/>
    </xf>
    <xf numFmtId="176" fontId="22" fillId="33" borderId="9" xfId="42" applyNumberFormat="1" applyFont="1" applyFill="1" applyBorder="1" applyAlignment="1">
      <alignment horizontal="distributed" vertical="center"/>
    </xf>
    <xf numFmtId="176" fontId="22" fillId="33" borderId="16" xfId="42" applyNumberFormat="1" applyFont="1" applyFill="1" applyBorder="1" applyAlignment="1">
      <alignment horizontal="distributed" vertical="center"/>
    </xf>
    <xf numFmtId="176" fontId="22" fillId="33" borderId="18" xfId="42" applyNumberFormat="1" applyFont="1" applyFill="1" applyBorder="1" applyAlignment="1">
      <alignment horizontal="distributed" vertical="center"/>
    </xf>
    <xf numFmtId="176" fontId="22" fillId="33" borderId="19" xfId="42" applyNumberFormat="1" applyFont="1" applyFill="1" applyBorder="1" applyAlignment="1">
      <alignment horizontal="distributed" vertical="center"/>
    </xf>
    <xf numFmtId="176" fontId="22" fillId="33" borderId="17" xfId="42" applyNumberFormat="1" applyFont="1" applyFill="1" applyBorder="1" applyAlignment="1">
      <alignment horizontal="distributed" vertical="center"/>
    </xf>
    <xf numFmtId="176" fontId="22" fillId="33" borderId="20" xfId="42" applyNumberFormat="1" applyFont="1" applyFill="1" applyBorder="1" applyAlignment="1">
      <alignment horizontal="distributed" vertical="center"/>
    </xf>
    <xf numFmtId="176" fontId="22" fillId="33" borderId="21" xfId="42" applyNumberFormat="1" applyFont="1" applyFill="1" applyBorder="1" applyAlignment="1">
      <alignment horizontal="distributed" vertical="center"/>
    </xf>
    <xf numFmtId="176" fontId="22" fillId="33" borderId="14" xfId="42" applyNumberFormat="1" applyFont="1" applyFill="1" applyBorder="1" applyAlignment="1">
      <alignment horizontal="left"/>
    </xf>
    <xf numFmtId="176" fontId="22" fillId="33" borderId="11" xfId="42" applyNumberFormat="1" applyFont="1" applyFill="1" applyBorder="1" applyAlignment="1">
      <alignment horizontal="left"/>
    </xf>
    <xf numFmtId="176" fontId="22" fillId="33" borderId="13" xfId="42" applyNumberFormat="1" applyFont="1" applyFill="1" applyBorder="1" applyAlignment="1">
      <alignment horizontal="left"/>
    </xf>
    <xf numFmtId="176" fontId="22" fillId="33" borderId="12" xfId="42" applyNumberFormat="1" applyFont="1" applyFill="1" applyBorder="1" applyAlignment="1">
      <alignment horizontal="distributed"/>
    </xf>
    <xf numFmtId="176" fontId="22" fillId="33" borderId="11" xfId="42" applyNumberFormat="1" applyFont="1" applyFill="1" applyBorder="1" applyAlignment="1">
      <alignment horizontal="distributed"/>
    </xf>
    <xf numFmtId="176" fontId="22" fillId="33" borderId="13" xfId="42" applyNumberFormat="1" applyFont="1" applyFill="1" applyBorder="1" applyAlignment="1">
      <alignment horizontal="distributed"/>
    </xf>
    <xf numFmtId="176" fontId="22" fillId="33" borderId="15" xfId="42" applyNumberFormat="1" applyFont="1" applyFill="1" applyBorder="1" applyAlignment="1">
      <alignment horizontal="distributed" vertical="center"/>
    </xf>
    <xf numFmtId="176" fontId="22" fillId="33" borderId="3" xfId="42" applyNumberFormat="1" applyFont="1" applyFill="1" applyBorder="1" applyAlignment="1">
      <alignment horizontal="distributed"/>
    </xf>
    <xf numFmtId="177" fontId="22" fillId="33" borderId="7" xfId="42" applyNumberFormat="1" applyFont="1" applyFill="1" applyBorder="1" applyAlignment="1">
      <alignment horizontal="distributed" vertical="center" wrapText="1"/>
    </xf>
    <xf numFmtId="177" fontId="22" fillId="33" borderId="6" xfId="42" applyNumberFormat="1" applyFont="1" applyFill="1" applyBorder="1" applyAlignment="1">
      <alignment horizontal="distributed" vertical="center" wrapText="1"/>
    </xf>
    <xf numFmtId="177" fontId="22" fillId="33" borderId="15" xfId="42" applyNumberFormat="1" applyFont="1" applyFill="1" applyBorder="1" applyAlignment="1">
      <alignment horizontal="distributed" vertical="center" wrapText="1"/>
    </xf>
    <xf numFmtId="177" fontId="22" fillId="33" borderId="7" xfId="42" applyNumberFormat="1" applyFont="1" applyFill="1" applyBorder="1" applyAlignment="1">
      <alignment horizontal="distributed" vertical="center"/>
    </xf>
    <xf numFmtId="177" fontId="22" fillId="33" borderId="6" xfId="42" applyNumberFormat="1" applyFont="1" applyFill="1" applyBorder="1" applyAlignment="1">
      <alignment horizontal="distributed" vertical="center"/>
    </xf>
    <xf numFmtId="177" fontId="22" fillId="33" borderId="2" xfId="42" applyNumberFormat="1" applyFont="1" applyFill="1" applyBorder="1" applyAlignment="1">
      <alignment horizontal="distributed" vertical="center"/>
    </xf>
    <xf numFmtId="176" fontId="22" fillId="33" borderId="5" xfId="42" applyNumberFormat="1" applyFont="1" applyFill="1" applyBorder="1" applyAlignment="1">
      <alignment horizontal="distributed" vertical="center"/>
    </xf>
    <xf numFmtId="176" fontId="22" fillId="33" borderId="8" xfId="42" applyNumberFormat="1" applyFont="1" applyFill="1" applyBorder="1" applyAlignment="1">
      <alignment horizontal="distributed"/>
    </xf>
    <xf numFmtId="176" fontId="22" fillId="33" borderId="5" xfId="42" applyNumberFormat="1" applyFont="1" applyFill="1" applyBorder="1" applyAlignment="1">
      <alignment horizontal="distributed"/>
    </xf>
    <xf numFmtId="176" fontId="22" fillId="33" borderId="14" xfId="42" applyNumberFormat="1" applyFont="1" applyFill="1" applyBorder="1" applyAlignment="1">
      <alignment horizontal="left" vertical="center"/>
    </xf>
    <xf numFmtId="176" fontId="22" fillId="33" borderId="11" xfId="42" applyNumberFormat="1" applyFont="1" applyFill="1" applyBorder="1" applyAlignment="1">
      <alignment horizontal="left" vertical="center"/>
    </xf>
    <xf numFmtId="176" fontId="22" fillId="33" borderId="13" xfId="42" applyNumberFormat="1" applyFont="1" applyFill="1" applyBorder="1" applyAlignment="1">
      <alignment horizontal="left" vertical="center"/>
    </xf>
    <xf numFmtId="0" fontId="22" fillId="0" borderId="1" xfId="42" applyNumberFormat="1" applyFont="1" applyFill="1" applyBorder="1" applyAlignment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AN77"/>
  <sheetViews>
    <sheetView tabSelected="1" zoomScaleNormal="100" workbookViewId="0">
      <pane xSplit="1" ySplit="6" topLeftCell="B40" activePane="bottomRight" state="frozen"/>
      <selection pane="topRight" activeCell="B1" sqref="B1"/>
      <selection pane="bottomLeft" activeCell="A6" sqref="A6"/>
      <selection pane="bottomRight" activeCell="A76" sqref="A76"/>
    </sheetView>
  </sheetViews>
  <sheetFormatPr defaultColWidth="9" defaultRowHeight="16.2" x14ac:dyDescent="0.2"/>
  <cols>
    <col min="1" max="1" width="9.21875" style="2" bestFit="1" customWidth="1"/>
    <col min="2" max="39" width="7.109375" style="2" customWidth="1"/>
    <col min="40" max="40" width="9.21875" style="2" bestFit="1" customWidth="1"/>
    <col min="41" max="16384" width="9" style="2"/>
  </cols>
  <sheetData>
    <row r="1" spans="1:40" ht="30.75" customHeight="1" x14ac:dyDescent="0.4">
      <c r="A1" s="1"/>
      <c r="B1" s="35" t="s">
        <v>33</v>
      </c>
      <c r="C1" s="1"/>
      <c r="D1" s="1"/>
      <c r="E1" s="35" t="s">
        <v>32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 t="s">
        <v>23</v>
      </c>
      <c r="AL1" s="1"/>
      <c r="AM1" s="1" t="s">
        <v>3</v>
      </c>
      <c r="AN1" s="1"/>
    </row>
    <row r="2" spans="1:40" ht="18.75" customHeight="1" x14ac:dyDescent="0.5">
      <c r="A2" s="1"/>
      <c r="B2" s="33"/>
      <c r="C2" s="1"/>
      <c r="D2" s="1"/>
      <c r="E2" s="3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2.5" customHeight="1" x14ac:dyDescent="0.4">
      <c r="A3" s="40" t="s">
        <v>26</v>
      </c>
      <c r="B3" s="40" t="s">
        <v>6</v>
      </c>
      <c r="C3" s="54" t="s">
        <v>22</v>
      </c>
      <c r="D3" s="55"/>
      <c r="E3" s="58"/>
      <c r="F3" s="59" t="s">
        <v>24</v>
      </c>
      <c r="G3" s="54" t="s">
        <v>20</v>
      </c>
      <c r="H3" s="55"/>
      <c r="I3" s="55"/>
      <c r="J3" s="55"/>
      <c r="K3" s="55"/>
      <c r="L3" s="55"/>
      <c r="M3" s="55"/>
      <c r="N3" s="55"/>
      <c r="O3" s="56"/>
      <c r="P3" s="68" t="s">
        <v>35</v>
      </c>
      <c r="Q3" s="69"/>
      <c r="R3" s="69"/>
      <c r="S3" s="69"/>
      <c r="T3" s="69"/>
      <c r="U3" s="69"/>
      <c r="V3" s="69"/>
      <c r="W3" s="69"/>
      <c r="X3" s="70"/>
      <c r="Y3" s="3"/>
      <c r="Z3" s="3"/>
      <c r="AA3" s="3"/>
      <c r="AB3" s="4"/>
      <c r="AC3" s="3"/>
      <c r="AD3" s="3"/>
      <c r="AE3" s="4"/>
      <c r="AF3" s="3"/>
      <c r="AG3" s="3"/>
      <c r="AH3" s="4"/>
      <c r="AI3" s="3"/>
      <c r="AJ3" s="3"/>
      <c r="AK3" s="4"/>
      <c r="AL3" s="3"/>
      <c r="AM3" s="5"/>
      <c r="AN3" s="45" t="s">
        <v>0</v>
      </c>
    </row>
    <row r="4" spans="1:40" ht="22.5" customHeight="1" x14ac:dyDescent="0.4">
      <c r="A4" s="41"/>
      <c r="B4" s="41"/>
      <c r="C4" s="6"/>
      <c r="D4" s="6"/>
      <c r="E4" s="6"/>
      <c r="F4" s="60"/>
      <c r="G4" s="43" t="s">
        <v>7</v>
      </c>
      <c r="H4" s="44"/>
      <c r="I4" s="45"/>
      <c r="J4" s="43" t="s">
        <v>18</v>
      </c>
      <c r="K4" s="44"/>
      <c r="L4" s="45"/>
      <c r="M4" s="43" t="s">
        <v>17</v>
      </c>
      <c r="N4" s="44"/>
      <c r="O4" s="45"/>
      <c r="P4" s="43" t="s">
        <v>7</v>
      </c>
      <c r="Q4" s="44"/>
      <c r="R4" s="45"/>
      <c r="S4" s="43" t="s">
        <v>18</v>
      </c>
      <c r="T4" s="44"/>
      <c r="U4" s="45"/>
      <c r="V4" s="43" t="s">
        <v>17</v>
      </c>
      <c r="W4" s="44"/>
      <c r="X4" s="49"/>
      <c r="Y4" s="36" t="s">
        <v>16</v>
      </c>
      <c r="Z4" s="37"/>
      <c r="AA4" s="38"/>
      <c r="AB4" s="36" t="s">
        <v>15</v>
      </c>
      <c r="AC4" s="37"/>
      <c r="AD4" s="38"/>
      <c r="AE4" s="36" t="s">
        <v>14</v>
      </c>
      <c r="AF4" s="37"/>
      <c r="AG4" s="38"/>
      <c r="AH4" s="36" t="s">
        <v>13</v>
      </c>
      <c r="AI4" s="37"/>
      <c r="AJ4" s="39"/>
      <c r="AK4" s="66" t="s">
        <v>12</v>
      </c>
      <c r="AL4" s="39"/>
      <c r="AM4" s="67"/>
      <c r="AN4" s="65"/>
    </row>
    <row r="5" spans="1:40" ht="22.5" customHeight="1" x14ac:dyDescent="0.4">
      <c r="A5" s="41"/>
      <c r="B5" s="41"/>
      <c r="C5" s="7" t="s">
        <v>2</v>
      </c>
      <c r="D5" s="7" t="s">
        <v>5</v>
      </c>
      <c r="E5" s="7" t="s">
        <v>4</v>
      </c>
      <c r="F5" s="60"/>
      <c r="G5" s="46"/>
      <c r="H5" s="47"/>
      <c r="I5" s="48"/>
      <c r="J5" s="46"/>
      <c r="K5" s="47"/>
      <c r="L5" s="48"/>
      <c r="M5" s="46"/>
      <c r="N5" s="47"/>
      <c r="O5" s="48"/>
      <c r="P5" s="46"/>
      <c r="Q5" s="47"/>
      <c r="R5" s="48"/>
      <c r="S5" s="46"/>
      <c r="T5" s="47"/>
      <c r="U5" s="48"/>
      <c r="V5" s="46"/>
      <c r="W5" s="47"/>
      <c r="X5" s="50"/>
      <c r="Y5" s="8"/>
      <c r="Z5" s="8"/>
      <c r="AA5" s="8"/>
      <c r="AB5" s="9"/>
      <c r="AC5" s="8"/>
      <c r="AD5" s="8"/>
      <c r="AE5" s="9"/>
      <c r="AF5" s="8"/>
      <c r="AG5" s="8"/>
      <c r="AH5" s="9"/>
      <c r="AI5" s="8"/>
      <c r="AJ5" s="8"/>
      <c r="AK5" s="10"/>
      <c r="AL5" s="11"/>
      <c r="AM5" s="12"/>
      <c r="AN5" s="65"/>
    </row>
    <row r="6" spans="1:40" ht="22.5" customHeight="1" x14ac:dyDescent="0.4">
      <c r="A6" s="57"/>
      <c r="B6" s="57"/>
      <c r="C6" s="12"/>
      <c r="D6" s="12"/>
      <c r="E6" s="12"/>
      <c r="F6" s="61"/>
      <c r="G6" s="13" t="s">
        <v>2</v>
      </c>
      <c r="H6" s="13" t="s">
        <v>5</v>
      </c>
      <c r="I6" s="13" t="s">
        <v>4</v>
      </c>
      <c r="J6" s="13" t="s">
        <v>2</v>
      </c>
      <c r="K6" s="13" t="s">
        <v>5</v>
      </c>
      <c r="L6" s="13" t="s">
        <v>4</v>
      </c>
      <c r="M6" s="13" t="s">
        <v>2</v>
      </c>
      <c r="N6" s="13" t="s">
        <v>5</v>
      </c>
      <c r="O6" s="13" t="s">
        <v>4</v>
      </c>
      <c r="P6" s="13" t="s">
        <v>2</v>
      </c>
      <c r="Q6" s="13" t="s">
        <v>5</v>
      </c>
      <c r="R6" s="13" t="s">
        <v>4</v>
      </c>
      <c r="S6" s="13" t="s">
        <v>2</v>
      </c>
      <c r="T6" s="13" t="s">
        <v>5</v>
      </c>
      <c r="U6" s="13" t="s">
        <v>4</v>
      </c>
      <c r="V6" s="13" t="s">
        <v>2</v>
      </c>
      <c r="W6" s="13" t="s">
        <v>5</v>
      </c>
      <c r="X6" s="13" t="s">
        <v>4</v>
      </c>
      <c r="Y6" s="14" t="s">
        <v>2</v>
      </c>
      <c r="Z6" s="14" t="s">
        <v>5</v>
      </c>
      <c r="AA6" s="14" t="s">
        <v>4</v>
      </c>
      <c r="AB6" s="14" t="s">
        <v>2</v>
      </c>
      <c r="AC6" s="14" t="s">
        <v>5</v>
      </c>
      <c r="AD6" s="14" t="s">
        <v>4</v>
      </c>
      <c r="AE6" s="14" t="s">
        <v>2</v>
      </c>
      <c r="AF6" s="14" t="s">
        <v>5</v>
      </c>
      <c r="AG6" s="14" t="s">
        <v>4</v>
      </c>
      <c r="AH6" s="14" t="s">
        <v>2</v>
      </c>
      <c r="AI6" s="14" t="s">
        <v>5</v>
      </c>
      <c r="AJ6" s="14" t="s">
        <v>4</v>
      </c>
      <c r="AK6" s="14" t="s">
        <v>2</v>
      </c>
      <c r="AL6" s="14" t="s">
        <v>5</v>
      </c>
      <c r="AM6" s="14" t="s">
        <v>4</v>
      </c>
      <c r="AN6" s="48"/>
    </row>
    <row r="7" spans="1:40" ht="22.5" customHeight="1" x14ac:dyDescent="0.4">
      <c r="A7" s="15" t="s">
        <v>8</v>
      </c>
      <c r="B7" s="16"/>
      <c r="C7" s="16"/>
      <c r="D7" s="16"/>
      <c r="E7" s="16"/>
      <c r="F7" s="17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6" t="s">
        <v>1</v>
      </c>
    </row>
    <row r="8" spans="1:40" ht="22.5" customHeight="1" x14ac:dyDescent="0.4">
      <c r="A8" s="15">
        <v>50</v>
      </c>
      <c r="B8" s="16">
        <v>2945</v>
      </c>
      <c r="C8" s="16">
        <v>11400</v>
      </c>
      <c r="D8" s="16">
        <v>5641</v>
      </c>
      <c r="E8" s="16">
        <v>5759</v>
      </c>
      <c r="F8" s="17">
        <f t="shared" ref="F8:F33" si="0">C8/19232*100</f>
        <v>59.276206322795346</v>
      </c>
      <c r="G8" s="16">
        <v>1122</v>
      </c>
      <c r="H8" s="16">
        <v>570</v>
      </c>
      <c r="I8" s="16">
        <v>552</v>
      </c>
      <c r="J8" s="16">
        <v>411</v>
      </c>
      <c r="K8" s="16">
        <v>231</v>
      </c>
      <c r="L8" s="16">
        <v>180</v>
      </c>
      <c r="M8" s="16">
        <v>711</v>
      </c>
      <c r="N8" s="16">
        <v>339</v>
      </c>
      <c r="O8" s="16">
        <v>372</v>
      </c>
      <c r="P8" s="16">
        <v>773</v>
      </c>
      <c r="Q8" s="16">
        <v>398</v>
      </c>
      <c r="R8" s="16">
        <v>375</v>
      </c>
      <c r="S8" s="16">
        <v>405</v>
      </c>
      <c r="T8" s="16">
        <v>229</v>
      </c>
      <c r="U8" s="16">
        <v>176</v>
      </c>
      <c r="V8" s="16">
        <v>368</v>
      </c>
      <c r="W8" s="16">
        <v>169</v>
      </c>
      <c r="X8" s="16">
        <v>199</v>
      </c>
      <c r="Y8" s="16">
        <v>349</v>
      </c>
      <c r="Z8" s="16">
        <v>172</v>
      </c>
      <c r="AA8" s="16">
        <v>177</v>
      </c>
      <c r="AB8" s="16">
        <v>221</v>
      </c>
      <c r="AC8" s="16">
        <v>107</v>
      </c>
      <c r="AD8" s="16">
        <v>114</v>
      </c>
      <c r="AE8" s="16">
        <v>104</v>
      </c>
      <c r="AF8" s="16">
        <v>58</v>
      </c>
      <c r="AG8" s="16">
        <v>46</v>
      </c>
      <c r="AH8" s="16">
        <v>117</v>
      </c>
      <c r="AI8" s="16">
        <v>49</v>
      </c>
      <c r="AJ8" s="16">
        <v>68</v>
      </c>
      <c r="AK8" s="16">
        <v>466</v>
      </c>
      <c r="AL8" s="16">
        <v>211</v>
      </c>
      <c r="AM8" s="16">
        <v>229</v>
      </c>
      <c r="AN8" s="6">
        <v>50</v>
      </c>
    </row>
    <row r="9" spans="1:40" ht="22.5" customHeight="1" x14ac:dyDescent="0.4">
      <c r="A9" s="18">
        <v>51</v>
      </c>
      <c r="B9" s="19">
        <v>2692</v>
      </c>
      <c r="C9" s="19">
        <v>11843</v>
      </c>
      <c r="D9" s="19">
        <v>5885</v>
      </c>
      <c r="E9" s="19">
        <v>5958</v>
      </c>
      <c r="F9" s="20">
        <f t="shared" si="0"/>
        <v>61.579658901830278</v>
      </c>
      <c r="G9" s="19">
        <v>785</v>
      </c>
      <c r="H9" s="19">
        <v>399</v>
      </c>
      <c r="I9" s="19">
        <v>386</v>
      </c>
      <c r="J9" s="19">
        <v>308</v>
      </c>
      <c r="K9" s="19">
        <v>176</v>
      </c>
      <c r="L9" s="19">
        <v>132</v>
      </c>
      <c r="M9" s="19">
        <v>466</v>
      </c>
      <c r="N9" s="19">
        <v>223</v>
      </c>
      <c r="O9" s="19">
        <v>243</v>
      </c>
      <c r="P9" s="19">
        <v>716</v>
      </c>
      <c r="Q9" s="19">
        <v>374</v>
      </c>
      <c r="R9" s="19">
        <v>342</v>
      </c>
      <c r="S9" s="19">
        <v>390</v>
      </c>
      <c r="T9" s="19">
        <v>226</v>
      </c>
      <c r="U9" s="19">
        <v>164</v>
      </c>
      <c r="V9" s="19">
        <v>326</v>
      </c>
      <c r="W9" s="19">
        <v>148</v>
      </c>
      <c r="X9" s="19">
        <v>178</v>
      </c>
      <c r="Y9" s="19">
        <v>69</v>
      </c>
      <c r="Z9" s="19">
        <v>25</v>
      </c>
      <c r="AA9" s="19">
        <v>44</v>
      </c>
      <c r="AB9" s="19">
        <v>206</v>
      </c>
      <c r="AC9" s="19">
        <v>119</v>
      </c>
      <c r="AD9" s="19">
        <v>87</v>
      </c>
      <c r="AE9" s="19">
        <v>147</v>
      </c>
      <c r="AF9" s="19">
        <v>73</v>
      </c>
      <c r="AG9" s="19">
        <v>74</v>
      </c>
      <c r="AH9" s="19">
        <v>59</v>
      </c>
      <c r="AI9" s="19">
        <v>46</v>
      </c>
      <c r="AJ9" s="19">
        <v>13</v>
      </c>
      <c r="AK9" s="19">
        <v>128</v>
      </c>
      <c r="AL9" s="19">
        <v>71</v>
      </c>
      <c r="AM9" s="19">
        <v>46</v>
      </c>
      <c r="AN9" s="21">
        <v>51</v>
      </c>
    </row>
    <row r="10" spans="1:40" ht="22.5" customHeight="1" x14ac:dyDescent="0.4">
      <c r="A10" s="22">
        <v>52</v>
      </c>
      <c r="B10" s="23">
        <v>2775</v>
      </c>
      <c r="C10" s="23">
        <v>12084</v>
      </c>
      <c r="D10" s="23">
        <v>6016</v>
      </c>
      <c r="E10" s="23">
        <v>6068</v>
      </c>
      <c r="F10" s="24">
        <f t="shared" si="0"/>
        <v>62.832778702163061</v>
      </c>
      <c r="G10" s="23">
        <v>938</v>
      </c>
      <c r="H10" s="23">
        <v>470</v>
      </c>
      <c r="I10" s="23">
        <v>468</v>
      </c>
      <c r="J10" s="23">
        <v>362</v>
      </c>
      <c r="K10" s="23">
        <v>220</v>
      </c>
      <c r="L10" s="23">
        <v>142</v>
      </c>
      <c r="M10" s="23">
        <v>537</v>
      </c>
      <c r="N10" s="23">
        <v>250</v>
      </c>
      <c r="O10" s="23">
        <v>287</v>
      </c>
      <c r="P10" s="23">
        <v>788</v>
      </c>
      <c r="Q10" s="23">
        <v>386</v>
      </c>
      <c r="R10" s="23">
        <v>402</v>
      </c>
      <c r="S10" s="23">
        <v>372</v>
      </c>
      <c r="T10" s="23">
        <v>188</v>
      </c>
      <c r="U10" s="23">
        <v>184</v>
      </c>
      <c r="V10" s="23">
        <v>416</v>
      </c>
      <c r="W10" s="23">
        <v>198</v>
      </c>
      <c r="X10" s="23">
        <v>218</v>
      </c>
      <c r="Y10" s="23">
        <v>150</v>
      </c>
      <c r="Z10" s="23">
        <v>84</v>
      </c>
      <c r="AA10" s="23">
        <v>66</v>
      </c>
      <c r="AB10" s="23">
        <v>222</v>
      </c>
      <c r="AC10" s="23">
        <v>108</v>
      </c>
      <c r="AD10" s="23">
        <v>114</v>
      </c>
      <c r="AE10" s="23">
        <v>110</v>
      </c>
      <c r="AF10" s="23">
        <v>56</v>
      </c>
      <c r="AG10" s="23">
        <v>54</v>
      </c>
      <c r="AH10" s="23">
        <v>112</v>
      </c>
      <c r="AI10" s="23">
        <v>52</v>
      </c>
      <c r="AJ10" s="23">
        <v>60</v>
      </c>
      <c r="AK10" s="23">
        <v>262</v>
      </c>
      <c r="AL10" s="23">
        <v>136</v>
      </c>
      <c r="AM10" s="23">
        <v>126</v>
      </c>
      <c r="AN10" s="12">
        <v>52</v>
      </c>
    </row>
    <row r="11" spans="1:40" ht="22.5" customHeight="1" x14ac:dyDescent="0.4">
      <c r="A11" s="22">
        <v>53</v>
      </c>
      <c r="B11" s="23">
        <v>2817</v>
      </c>
      <c r="C11" s="23">
        <v>12177</v>
      </c>
      <c r="D11" s="23">
        <v>6060</v>
      </c>
      <c r="E11" s="23">
        <v>6117</v>
      </c>
      <c r="F11" s="24">
        <f t="shared" si="0"/>
        <v>63.316347753743763</v>
      </c>
      <c r="G11" s="23">
        <v>854</v>
      </c>
      <c r="H11" s="23">
        <v>444</v>
      </c>
      <c r="I11" s="23">
        <v>410</v>
      </c>
      <c r="J11" s="23">
        <v>304</v>
      </c>
      <c r="K11" s="23">
        <v>171</v>
      </c>
      <c r="L11" s="23">
        <v>133</v>
      </c>
      <c r="M11" s="23">
        <v>550</v>
      </c>
      <c r="N11" s="23">
        <v>280</v>
      </c>
      <c r="O11" s="23">
        <v>270</v>
      </c>
      <c r="P11" s="23">
        <v>814</v>
      </c>
      <c r="Q11" s="23">
        <v>409</v>
      </c>
      <c r="R11" s="23">
        <v>405</v>
      </c>
      <c r="S11" s="23">
        <v>451</v>
      </c>
      <c r="T11" s="23">
        <v>249</v>
      </c>
      <c r="U11" s="23">
        <v>202</v>
      </c>
      <c r="V11" s="23">
        <v>363</v>
      </c>
      <c r="W11" s="23">
        <v>160</v>
      </c>
      <c r="X11" s="23">
        <v>203</v>
      </c>
      <c r="Y11" s="23">
        <v>40</v>
      </c>
      <c r="Z11" s="23">
        <v>42</v>
      </c>
      <c r="AA11" s="23">
        <v>2</v>
      </c>
      <c r="AB11" s="23">
        <v>216</v>
      </c>
      <c r="AC11" s="23">
        <v>114</v>
      </c>
      <c r="AD11" s="23">
        <v>102</v>
      </c>
      <c r="AE11" s="23">
        <v>115</v>
      </c>
      <c r="AF11" s="23">
        <v>61</v>
      </c>
      <c r="AG11" s="23">
        <v>54</v>
      </c>
      <c r="AH11" s="23">
        <v>101</v>
      </c>
      <c r="AI11" s="23">
        <v>53</v>
      </c>
      <c r="AJ11" s="23">
        <v>48</v>
      </c>
      <c r="AK11" s="23">
        <v>141</v>
      </c>
      <c r="AL11" s="23">
        <v>95</v>
      </c>
      <c r="AM11" s="23">
        <v>46</v>
      </c>
      <c r="AN11" s="12">
        <v>53</v>
      </c>
    </row>
    <row r="12" spans="1:40" ht="22.5" customHeight="1" x14ac:dyDescent="0.4">
      <c r="A12" s="22">
        <v>54</v>
      </c>
      <c r="B12" s="23">
        <v>2913</v>
      </c>
      <c r="C12" s="23">
        <v>12485</v>
      </c>
      <c r="D12" s="23">
        <v>6244</v>
      </c>
      <c r="E12" s="23">
        <v>6241</v>
      </c>
      <c r="F12" s="24">
        <f t="shared" si="0"/>
        <v>64.917845257903494</v>
      </c>
      <c r="G12" s="23">
        <v>880</v>
      </c>
      <c r="H12" s="23">
        <v>446</v>
      </c>
      <c r="I12" s="23">
        <v>434</v>
      </c>
      <c r="J12" s="23">
        <v>306</v>
      </c>
      <c r="K12" s="23">
        <v>160</v>
      </c>
      <c r="L12" s="23">
        <v>146</v>
      </c>
      <c r="M12" s="23">
        <v>574</v>
      </c>
      <c r="N12" s="23">
        <v>286</v>
      </c>
      <c r="O12" s="23">
        <v>288</v>
      </c>
      <c r="P12" s="23">
        <v>728</v>
      </c>
      <c r="Q12" s="23">
        <v>357</v>
      </c>
      <c r="R12" s="23">
        <v>371</v>
      </c>
      <c r="S12" s="23">
        <v>332</v>
      </c>
      <c r="T12" s="23">
        <v>179</v>
      </c>
      <c r="U12" s="23">
        <v>153</v>
      </c>
      <c r="V12" s="23">
        <v>396</v>
      </c>
      <c r="W12" s="23">
        <v>178</v>
      </c>
      <c r="X12" s="23">
        <v>218</v>
      </c>
      <c r="Y12" s="23">
        <v>152</v>
      </c>
      <c r="Z12" s="23">
        <v>89</v>
      </c>
      <c r="AA12" s="23">
        <v>63</v>
      </c>
      <c r="AB12" s="23">
        <v>209</v>
      </c>
      <c r="AC12" s="23">
        <v>100</v>
      </c>
      <c r="AD12" s="23">
        <v>109</v>
      </c>
      <c r="AE12" s="23">
        <v>99</v>
      </c>
      <c r="AF12" s="23">
        <v>52</v>
      </c>
      <c r="AG12" s="23">
        <v>47</v>
      </c>
      <c r="AH12" s="23">
        <v>110</v>
      </c>
      <c r="AI12" s="23">
        <v>48</v>
      </c>
      <c r="AJ12" s="23">
        <v>62</v>
      </c>
      <c r="AK12" s="23">
        <v>262</v>
      </c>
      <c r="AL12" s="23">
        <v>137</v>
      </c>
      <c r="AM12" s="23">
        <v>125</v>
      </c>
      <c r="AN12" s="12">
        <v>54</v>
      </c>
    </row>
    <row r="13" spans="1:40" ht="22.5" customHeight="1" x14ac:dyDescent="0.4">
      <c r="A13" s="22">
        <v>55</v>
      </c>
      <c r="B13" s="23">
        <v>2877</v>
      </c>
      <c r="C13" s="23">
        <v>12744</v>
      </c>
      <c r="D13" s="23">
        <v>6355</v>
      </c>
      <c r="E13" s="23">
        <v>6389</v>
      </c>
      <c r="F13" s="24">
        <f t="shared" si="0"/>
        <v>66.264559068219626</v>
      </c>
      <c r="G13" s="23">
        <v>864</v>
      </c>
      <c r="H13" s="23">
        <v>435</v>
      </c>
      <c r="I13" s="23">
        <v>429</v>
      </c>
      <c r="J13" s="23">
        <v>335</v>
      </c>
      <c r="K13" s="23">
        <v>179</v>
      </c>
      <c r="L13" s="23">
        <v>156</v>
      </c>
      <c r="M13" s="23">
        <v>529</v>
      </c>
      <c r="N13" s="23">
        <v>256</v>
      </c>
      <c r="O13" s="23">
        <v>273</v>
      </c>
      <c r="P13" s="23">
        <v>684</v>
      </c>
      <c r="Q13" s="23">
        <v>329</v>
      </c>
      <c r="R13" s="23">
        <v>355</v>
      </c>
      <c r="S13" s="23">
        <v>329</v>
      </c>
      <c r="T13" s="23">
        <v>169</v>
      </c>
      <c r="U13" s="23">
        <v>160</v>
      </c>
      <c r="V13" s="23">
        <v>355</v>
      </c>
      <c r="W13" s="23">
        <v>160</v>
      </c>
      <c r="X13" s="23">
        <v>195</v>
      </c>
      <c r="Y13" s="23">
        <v>180</v>
      </c>
      <c r="Z13" s="23">
        <v>106</v>
      </c>
      <c r="AA13" s="23">
        <v>74</v>
      </c>
      <c r="AB13" s="23">
        <v>216</v>
      </c>
      <c r="AC13" s="23">
        <v>113</v>
      </c>
      <c r="AD13" s="23">
        <v>103</v>
      </c>
      <c r="AE13" s="23">
        <v>120</v>
      </c>
      <c r="AF13" s="23">
        <v>62</v>
      </c>
      <c r="AG13" s="23">
        <v>58</v>
      </c>
      <c r="AH13" s="23">
        <v>96</v>
      </c>
      <c r="AI13" s="23">
        <v>51</v>
      </c>
      <c r="AJ13" s="23">
        <v>45</v>
      </c>
      <c r="AK13" s="23">
        <v>276</v>
      </c>
      <c r="AL13" s="23">
        <v>157</v>
      </c>
      <c r="AM13" s="23">
        <v>119</v>
      </c>
      <c r="AN13" s="12">
        <v>55</v>
      </c>
    </row>
    <row r="14" spans="1:40" ht="22.5" customHeight="1" x14ac:dyDescent="0.4">
      <c r="A14" s="22">
        <v>56</v>
      </c>
      <c r="B14" s="23">
        <v>2988</v>
      </c>
      <c r="C14" s="23">
        <v>12879</v>
      </c>
      <c r="D14" s="23">
        <v>6436</v>
      </c>
      <c r="E14" s="23">
        <v>6443</v>
      </c>
      <c r="F14" s="24">
        <f t="shared" si="0"/>
        <v>66.966514143094841</v>
      </c>
      <c r="G14" s="23">
        <v>692</v>
      </c>
      <c r="H14" s="23">
        <v>342</v>
      </c>
      <c r="I14" s="23">
        <v>350</v>
      </c>
      <c r="J14" s="23">
        <v>303</v>
      </c>
      <c r="K14" s="23">
        <v>176</v>
      </c>
      <c r="L14" s="23">
        <v>127</v>
      </c>
      <c r="M14" s="23">
        <v>389</v>
      </c>
      <c r="N14" s="23">
        <v>166</v>
      </c>
      <c r="O14" s="23">
        <v>223</v>
      </c>
      <c r="P14" s="23">
        <v>658</v>
      </c>
      <c r="Q14" s="23">
        <v>334</v>
      </c>
      <c r="R14" s="23">
        <v>324</v>
      </c>
      <c r="S14" s="23">
        <v>280</v>
      </c>
      <c r="T14" s="23">
        <v>154</v>
      </c>
      <c r="U14" s="23">
        <v>125</v>
      </c>
      <c r="V14" s="23">
        <v>378</v>
      </c>
      <c r="W14" s="23">
        <v>179</v>
      </c>
      <c r="X14" s="23">
        <v>199</v>
      </c>
      <c r="Y14" s="23">
        <v>34</v>
      </c>
      <c r="Z14" s="23">
        <v>8</v>
      </c>
      <c r="AA14" s="23">
        <v>26</v>
      </c>
      <c r="AB14" s="23">
        <v>204</v>
      </c>
      <c r="AC14" s="23">
        <v>115</v>
      </c>
      <c r="AD14" s="23">
        <v>89</v>
      </c>
      <c r="AE14" s="23">
        <v>106</v>
      </c>
      <c r="AF14" s="23">
        <v>53</v>
      </c>
      <c r="AG14" s="23">
        <v>53</v>
      </c>
      <c r="AH14" s="23">
        <v>98</v>
      </c>
      <c r="AI14" s="23">
        <v>62</v>
      </c>
      <c r="AJ14" s="23">
        <v>36</v>
      </c>
      <c r="AK14" s="23">
        <v>132</v>
      </c>
      <c r="AL14" s="23">
        <v>70</v>
      </c>
      <c r="AM14" s="23">
        <v>62</v>
      </c>
      <c r="AN14" s="12">
        <v>56</v>
      </c>
    </row>
    <row r="15" spans="1:40" ht="22.5" customHeight="1" x14ac:dyDescent="0.4">
      <c r="A15" s="22">
        <v>57</v>
      </c>
      <c r="B15" s="23">
        <v>3082</v>
      </c>
      <c r="C15" s="23">
        <v>13065</v>
      </c>
      <c r="D15" s="23">
        <v>6524</v>
      </c>
      <c r="E15" s="23">
        <v>6541</v>
      </c>
      <c r="F15" s="24">
        <f t="shared" si="0"/>
        <v>67.933652246256244</v>
      </c>
      <c r="G15" s="23">
        <v>772</v>
      </c>
      <c r="H15" s="23"/>
      <c r="I15" s="23"/>
      <c r="J15" s="23">
        <v>312</v>
      </c>
      <c r="K15" s="23"/>
      <c r="L15" s="23"/>
      <c r="M15" s="23">
        <v>460</v>
      </c>
      <c r="N15" s="23"/>
      <c r="O15" s="23"/>
      <c r="P15" s="23">
        <v>662</v>
      </c>
      <c r="Q15" s="23"/>
      <c r="R15" s="23"/>
      <c r="S15" s="23">
        <v>333</v>
      </c>
      <c r="T15" s="23"/>
      <c r="U15" s="23"/>
      <c r="V15" s="23">
        <v>329</v>
      </c>
      <c r="W15" s="23"/>
      <c r="X15" s="23"/>
      <c r="Y15" s="23">
        <v>110</v>
      </c>
      <c r="Z15" s="23"/>
      <c r="AA15" s="23"/>
      <c r="AB15" s="23">
        <v>214</v>
      </c>
      <c r="AC15" s="23">
        <v>111</v>
      </c>
      <c r="AD15" s="23">
        <v>103</v>
      </c>
      <c r="AE15" s="23">
        <v>109</v>
      </c>
      <c r="AF15" s="23">
        <v>56</v>
      </c>
      <c r="AG15" s="23">
        <v>53</v>
      </c>
      <c r="AH15" s="23">
        <v>105</v>
      </c>
      <c r="AI15" s="23">
        <v>55</v>
      </c>
      <c r="AJ15" s="23">
        <v>50</v>
      </c>
      <c r="AK15" s="23">
        <v>215</v>
      </c>
      <c r="AL15" s="23"/>
      <c r="AM15" s="23"/>
      <c r="AN15" s="12">
        <v>57</v>
      </c>
    </row>
    <row r="16" spans="1:40" ht="22.5" customHeight="1" x14ac:dyDescent="0.4">
      <c r="A16" s="22">
        <v>58</v>
      </c>
      <c r="B16" s="23">
        <v>3222</v>
      </c>
      <c r="C16" s="23">
        <v>13504</v>
      </c>
      <c r="D16" s="23">
        <v>6746</v>
      </c>
      <c r="E16" s="23">
        <v>6758</v>
      </c>
      <c r="F16" s="24">
        <f t="shared" si="0"/>
        <v>70.216306156405992</v>
      </c>
      <c r="G16" s="23">
        <v>1007</v>
      </c>
      <c r="H16" s="23"/>
      <c r="I16" s="23"/>
      <c r="J16" s="23">
        <v>403</v>
      </c>
      <c r="K16" s="23"/>
      <c r="L16" s="23"/>
      <c r="M16" s="23">
        <v>604</v>
      </c>
      <c r="N16" s="23"/>
      <c r="O16" s="23"/>
      <c r="P16" s="23">
        <v>642</v>
      </c>
      <c r="Q16" s="23"/>
      <c r="R16" s="23"/>
      <c r="S16" s="23">
        <v>288</v>
      </c>
      <c r="T16" s="23"/>
      <c r="U16" s="23"/>
      <c r="V16" s="23">
        <v>354</v>
      </c>
      <c r="W16" s="23"/>
      <c r="X16" s="23"/>
      <c r="Y16" s="23">
        <v>365</v>
      </c>
      <c r="Z16" s="23"/>
      <c r="AA16" s="23"/>
      <c r="AB16" s="23">
        <v>212</v>
      </c>
      <c r="AC16" s="23">
        <v>94</v>
      </c>
      <c r="AD16" s="23">
        <v>118</v>
      </c>
      <c r="AE16" s="23">
        <v>126</v>
      </c>
      <c r="AF16" s="23">
        <v>65</v>
      </c>
      <c r="AG16" s="23">
        <v>61</v>
      </c>
      <c r="AH16" s="23">
        <v>86</v>
      </c>
      <c r="AI16" s="23">
        <v>29</v>
      </c>
      <c r="AJ16" s="23">
        <v>57</v>
      </c>
      <c r="AK16" s="23">
        <v>451</v>
      </c>
      <c r="AL16" s="23"/>
      <c r="AM16" s="23"/>
      <c r="AN16" s="12">
        <v>58</v>
      </c>
    </row>
    <row r="17" spans="1:40" ht="22.5" customHeight="1" x14ac:dyDescent="0.4">
      <c r="A17" s="22">
        <v>59</v>
      </c>
      <c r="B17" s="23">
        <v>3334</v>
      </c>
      <c r="C17" s="23">
        <v>13950</v>
      </c>
      <c r="D17" s="23">
        <v>6996</v>
      </c>
      <c r="E17" s="23">
        <v>6954</v>
      </c>
      <c r="F17" s="24">
        <f t="shared" si="0"/>
        <v>72.535357737104817</v>
      </c>
      <c r="G17" s="23">
        <v>1008</v>
      </c>
      <c r="H17" s="23">
        <v>536</v>
      </c>
      <c r="I17" s="23">
        <v>472</v>
      </c>
      <c r="J17" s="23">
        <v>313</v>
      </c>
      <c r="K17" s="23">
        <v>186</v>
      </c>
      <c r="L17" s="23">
        <v>17</v>
      </c>
      <c r="M17" s="23">
        <v>695</v>
      </c>
      <c r="N17" s="23">
        <v>350</v>
      </c>
      <c r="O17" s="23">
        <v>345</v>
      </c>
      <c r="P17" s="23">
        <v>690</v>
      </c>
      <c r="Q17" s="23">
        <v>341</v>
      </c>
      <c r="R17" s="23">
        <v>349</v>
      </c>
      <c r="S17" s="23">
        <v>292</v>
      </c>
      <c r="T17" s="23">
        <v>162</v>
      </c>
      <c r="U17" s="23">
        <v>130</v>
      </c>
      <c r="V17" s="23">
        <v>398</v>
      </c>
      <c r="W17" s="23">
        <v>179</v>
      </c>
      <c r="X17" s="23">
        <v>219</v>
      </c>
      <c r="Y17" s="23">
        <v>318</v>
      </c>
      <c r="Z17" s="23">
        <v>195</v>
      </c>
      <c r="AA17" s="23">
        <v>123</v>
      </c>
      <c r="AB17" s="23">
        <v>226</v>
      </c>
      <c r="AC17" s="23">
        <v>117</v>
      </c>
      <c r="AD17" s="23">
        <v>109</v>
      </c>
      <c r="AE17" s="23">
        <v>137</v>
      </c>
      <c r="AF17" s="23">
        <v>71</v>
      </c>
      <c r="AG17" s="23">
        <v>66</v>
      </c>
      <c r="AH17" s="23">
        <v>89</v>
      </c>
      <c r="AI17" s="23">
        <v>46</v>
      </c>
      <c r="AJ17" s="23">
        <v>43</v>
      </c>
      <c r="AK17" s="23">
        <v>407</v>
      </c>
      <c r="AL17" s="23">
        <v>241</v>
      </c>
      <c r="AM17" s="23">
        <v>166</v>
      </c>
      <c r="AN17" s="12">
        <v>59</v>
      </c>
    </row>
    <row r="18" spans="1:40" ht="22.5" customHeight="1" x14ac:dyDescent="0.4">
      <c r="A18" s="22">
        <v>60</v>
      </c>
      <c r="B18" s="23">
        <v>3555</v>
      </c>
      <c r="C18" s="23">
        <v>14622</v>
      </c>
      <c r="D18" s="23">
        <v>7373</v>
      </c>
      <c r="E18" s="23">
        <v>7249</v>
      </c>
      <c r="F18" s="24">
        <f t="shared" si="0"/>
        <v>76.029534109816979</v>
      </c>
      <c r="G18" s="23">
        <v>1250</v>
      </c>
      <c r="H18" s="23">
        <v>680</v>
      </c>
      <c r="I18" s="23">
        <v>570</v>
      </c>
      <c r="J18" s="23">
        <v>636</v>
      </c>
      <c r="K18" s="23">
        <v>363</v>
      </c>
      <c r="L18" s="23">
        <v>273</v>
      </c>
      <c r="M18" s="23">
        <v>614</v>
      </c>
      <c r="N18" s="23">
        <v>317</v>
      </c>
      <c r="O18" s="23">
        <v>297</v>
      </c>
      <c r="P18" s="23">
        <v>667</v>
      </c>
      <c r="Q18" s="23">
        <v>331</v>
      </c>
      <c r="R18" s="23">
        <v>336</v>
      </c>
      <c r="S18" s="23">
        <v>246</v>
      </c>
      <c r="T18" s="23">
        <v>128</v>
      </c>
      <c r="U18" s="23">
        <v>118</v>
      </c>
      <c r="V18" s="23">
        <v>421</v>
      </c>
      <c r="W18" s="23">
        <v>203</v>
      </c>
      <c r="X18" s="23">
        <v>218</v>
      </c>
      <c r="Y18" s="23">
        <v>583</v>
      </c>
      <c r="Z18" s="23">
        <v>349</v>
      </c>
      <c r="AA18" s="23">
        <v>234</v>
      </c>
      <c r="AB18" s="23">
        <v>227</v>
      </c>
      <c r="AC18" s="23">
        <v>117</v>
      </c>
      <c r="AD18" s="23">
        <v>110</v>
      </c>
      <c r="AE18" s="23">
        <v>126</v>
      </c>
      <c r="AF18" s="23">
        <v>77</v>
      </c>
      <c r="AG18" s="23">
        <v>49</v>
      </c>
      <c r="AH18" s="23">
        <v>101</v>
      </c>
      <c r="AI18" s="23">
        <v>40</v>
      </c>
      <c r="AJ18" s="23">
        <v>61</v>
      </c>
      <c r="AK18" s="23">
        <v>684</v>
      </c>
      <c r="AL18" s="23">
        <v>389</v>
      </c>
      <c r="AM18" s="23">
        <v>295</v>
      </c>
      <c r="AN18" s="12">
        <v>60</v>
      </c>
    </row>
    <row r="19" spans="1:40" ht="22.5" customHeight="1" x14ac:dyDescent="0.4">
      <c r="A19" s="22">
        <v>61</v>
      </c>
      <c r="B19" s="23">
        <v>3652</v>
      </c>
      <c r="C19" s="23">
        <v>14963</v>
      </c>
      <c r="D19" s="23">
        <v>7571</v>
      </c>
      <c r="E19" s="23">
        <v>7392</v>
      </c>
      <c r="F19" s="24">
        <f t="shared" si="0"/>
        <v>77.802620632279528</v>
      </c>
      <c r="G19" s="23">
        <v>879</v>
      </c>
      <c r="H19" s="23">
        <v>477</v>
      </c>
      <c r="I19" s="23">
        <v>402</v>
      </c>
      <c r="J19" s="23">
        <v>356</v>
      </c>
      <c r="K19" s="23">
        <v>216</v>
      </c>
      <c r="L19" s="23">
        <v>140</v>
      </c>
      <c r="M19" s="23">
        <v>523</v>
      </c>
      <c r="N19" s="23">
        <v>261</v>
      </c>
      <c r="O19" s="23">
        <v>262</v>
      </c>
      <c r="P19" s="23">
        <v>654</v>
      </c>
      <c r="Q19" s="23">
        <v>336</v>
      </c>
      <c r="R19" s="23">
        <v>318</v>
      </c>
      <c r="S19" s="23">
        <v>280</v>
      </c>
      <c r="T19" s="23">
        <v>155</v>
      </c>
      <c r="U19" s="23">
        <v>125</v>
      </c>
      <c r="V19" s="23">
        <v>374</v>
      </c>
      <c r="W19" s="23">
        <v>181</v>
      </c>
      <c r="X19" s="23">
        <v>193</v>
      </c>
      <c r="Y19" s="23">
        <v>225</v>
      </c>
      <c r="Z19" s="23">
        <v>141</v>
      </c>
      <c r="AA19" s="23">
        <v>84</v>
      </c>
      <c r="AB19" s="23">
        <v>228</v>
      </c>
      <c r="AC19" s="23">
        <v>119</v>
      </c>
      <c r="AD19" s="23">
        <v>109</v>
      </c>
      <c r="AE19" s="23">
        <v>113</v>
      </c>
      <c r="AF19" s="23">
        <v>63</v>
      </c>
      <c r="AG19" s="23">
        <v>50</v>
      </c>
      <c r="AH19" s="23">
        <v>115</v>
      </c>
      <c r="AI19" s="23">
        <v>56</v>
      </c>
      <c r="AJ19" s="23">
        <v>59</v>
      </c>
      <c r="AK19" s="23">
        <v>340</v>
      </c>
      <c r="AL19" s="23">
        <v>197</v>
      </c>
      <c r="AM19" s="23">
        <v>143</v>
      </c>
      <c r="AN19" s="12">
        <v>61</v>
      </c>
    </row>
    <row r="20" spans="1:40" ht="22.5" customHeight="1" x14ac:dyDescent="0.4">
      <c r="A20" s="22">
        <v>62</v>
      </c>
      <c r="B20" s="23">
        <v>3700</v>
      </c>
      <c r="C20" s="23">
        <v>15192</v>
      </c>
      <c r="D20" s="23">
        <v>7674</v>
      </c>
      <c r="E20" s="23">
        <v>7518</v>
      </c>
      <c r="F20" s="24">
        <f t="shared" si="0"/>
        <v>78.993344425956735</v>
      </c>
      <c r="G20" s="23">
        <v>822</v>
      </c>
      <c r="H20" s="23">
        <v>423</v>
      </c>
      <c r="I20" s="23">
        <v>399</v>
      </c>
      <c r="J20" s="23">
        <v>297</v>
      </c>
      <c r="K20" s="23">
        <v>164</v>
      </c>
      <c r="L20" s="23">
        <v>133</v>
      </c>
      <c r="M20" s="23">
        <v>525</v>
      </c>
      <c r="N20" s="23">
        <v>259</v>
      </c>
      <c r="O20" s="23">
        <v>266</v>
      </c>
      <c r="P20" s="23">
        <v>674</v>
      </c>
      <c r="Q20" s="23">
        <v>363</v>
      </c>
      <c r="R20" s="23">
        <v>311</v>
      </c>
      <c r="S20" s="23">
        <v>274</v>
      </c>
      <c r="T20" s="23">
        <v>165</v>
      </c>
      <c r="U20" s="23">
        <v>109</v>
      </c>
      <c r="V20" s="23">
        <v>400</v>
      </c>
      <c r="W20" s="23">
        <v>198</v>
      </c>
      <c r="X20" s="23">
        <v>202</v>
      </c>
      <c r="Y20" s="23">
        <v>148</v>
      </c>
      <c r="Z20" s="23">
        <v>60</v>
      </c>
      <c r="AA20" s="23">
        <v>88</v>
      </c>
      <c r="AB20" s="23">
        <v>194</v>
      </c>
      <c r="AC20" s="23">
        <v>102</v>
      </c>
      <c r="AD20" s="23">
        <v>92</v>
      </c>
      <c r="AE20" s="23">
        <v>113</v>
      </c>
      <c r="AF20" s="23">
        <v>59</v>
      </c>
      <c r="AG20" s="23">
        <v>54</v>
      </c>
      <c r="AH20" s="23">
        <v>81</v>
      </c>
      <c r="AI20" s="23">
        <v>43</v>
      </c>
      <c r="AJ20" s="23">
        <v>38</v>
      </c>
      <c r="AK20" s="23">
        <v>229</v>
      </c>
      <c r="AL20" s="23">
        <v>103</v>
      </c>
      <c r="AM20" s="23">
        <v>126</v>
      </c>
      <c r="AN20" s="12">
        <v>62</v>
      </c>
    </row>
    <row r="21" spans="1:40" ht="22.5" customHeight="1" x14ac:dyDescent="0.4">
      <c r="A21" s="22">
        <v>63</v>
      </c>
      <c r="B21" s="23">
        <v>3799</v>
      </c>
      <c r="C21" s="23">
        <v>15528</v>
      </c>
      <c r="D21" s="23">
        <v>7849</v>
      </c>
      <c r="E21" s="23">
        <v>7679</v>
      </c>
      <c r="F21" s="24">
        <f t="shared" si="0"/>
        <v>80.740432612312802</v>
      </c>
      <c r="G21" s="23">
        <v>899</v>
      </c>
      <c r="H21" s="23">
        <v>458</v>
      </c>
      <c r="I21" s="23">
        <v>441</v>
      </c>
      <c r="J21" s="23">
        <v>313</v>
      </c>
      <c r="K21" s="23">
        <v>174</v>
      </c>
      <c r="L21" s="23">
        <v>139</v>
      </c>
      <c r="M21" s="23">
        <v>586</v>
      </c>
      <c r="N21" s="23">
        <v>284</v>
      </c>
      <c r="O21" s="23">
        <v>302</v>
      </c>
      <c r="P21" s="23">
        <v>664</v>
      </c>
      <c r="Q21" s="23">
        <v>325</v>
      </c>
      <c r="R21" s="23">
        <v>339</v>
      </c>
      <c r="S21" s="23">
        <v>269</v>
      </c>
      <c r="T21" s="23">
        <v>151</v>
      </c>
      <c r="U21" s="23">
        <v>118</v>
      </c>
      <c r="V21" s="23">
        <v>395</v>
      </c>
      <c r="W21" s="23">
        <v>174</v>
      </c>
      <c r="X21" s="23">
        <v>221</v>
      </c>
      <c r="Y21" s="23">
        <v>235</v>
      </c>
      <c r="Z21" s="23">
        <v>133</v>
      </c>
      <c r="AA21" s="23">
        <v>102</v>
      </c>
      <c r="AB21" s="23">
        <v>215</v>
      </c>
      <c r="AC21" s="23">
        <v>106</v>
      </c>
      <c r="AD21" s="23">
        <v>109</v>
      </c>
      <c r="AE21" s="23">
        <v>114</v>
      </c>
      <c r="AF21" s="23">
        <v>64</v>
      </c>
      <c r="AG21" s="23">
        <v>50</v>
      </c>
      <c r="AH21" s="23">
        <v>101</v>
      </c>
      <c r="AI21" s="23">
        <v>42</v>
      </c>
      <c r="AJ21" s="23">
        <v>59</v>
      </c>
      <c r="AK21" s="23">
        <v>336</v>
      </c>
      <c r="AL21" s="23">
        <v>175</v>
      </c>
      <c r="AM21" s="23">
        <v>161</v>
      </c>
      <c r="AN21" s="12">
        <v>63</v>
      </c>
    </row>
    <row r="22" spans="1:40" ht="22.5" customHeight="1" x14ac:dyDescent="0.4">
      <c r="A22" s="25" t="s">
        <v>30</v>
      </c>
      <c r="B22" s="23">
        <v>3923</v>
      </c>
      <c r="C22" s="23">
        <v>15917</v>
      </c>
      <c r="D22" s="23">
        <v>8028</v>
      </c>
      <c r="E22" s="23">
        <v>7889</v>
      </c>
      <c r="F22" s="24">
        <f t="shared" si="0"/>
        <v>82.763103161397666</v>
      </c>
      <c r="G22" s="23">
        <v>1014</v>
      </c>
      <c r="H22" s="23">
        <v>508</v>
      </c>
      <c r="I22" s="23">
        <v>506</v>
      </c>
      <c r="J22" s="23">
        <v>361</v>
      </c>
      <c r="K22" s="23">
        <v>209</v>
      </c>
      <c r="L22" s="23">
        <v>152</v>
      </c>
      <c r="M22" s="23">
        <v>653</v>
      </c>
      <c r="N22" s="23">
        <v>299</v>
      </c>
      <c r="O22" s="23">
        <v>354</v>
      </c>
      <c r="P22" s="23">
        <v>687</v>
      </c>
      <c r="Q22" s="23">
        <v>353</v>
      </c>
      <c r="R22" s="23">
        <v>334</v>
      </c>
      <c r="S22" s="23">
        <v>294</v>
      </c>
      <c r="T22" s="23">
        <v>157</v>
      </c>
      <c r="U22" s="23">
        <v>137</v>
      </c>
      <c r="V22" s="23">
        <v>393</v>
      </c>
      <c r="W22" s="23">
        <v>196</v>
      </c>
      <c r="X22" s="23">
        <v>197</v>
      </c>
      <c r="Y22" s="23">
        <v>327</v>
      </c>
      <c r="Z22" s="23">
        <v>155</v>
      </c>
      <c r="AA22" s="23">
        <v>172</v>
      </c>
      <c r="AB22" s="23">
        <v>203</v>
      </c>
      <c r="AC22" s="23">
        <v>99</v>
      </c>
      <c r="AD22" s="23">
        <v>104</v>
      </c>
      <c r="AE22" s="23">
        <v>141</v>
      </c>
      <c r="AF22" s="23">
        <v>75</v>
      </c>
      <c r="AG22" s="23">
        <v>66</v>
      </c>
      <c r="AH22" s="23">
        <v>62</v>
      </c>
      <c r="AI22" s="23">
        <v>24</v>
      </c>
      <c r="AJ22" s="23">
        <v>38</v>
      </c>
      <c r="AK22" s="23">
        <v>389</v>
      </c>
      <c r="AL22" s="23">
        <v>179</v>
      </c>
      <c r="AM22" s="23">
        <v>210</v>
      </c>
      <c r="AN22" s="26" t="s">
        <v>30</v>
      </c>
    </row>
    <row r="23" spans="1:40" ht="22.5" customHeight="1" x14ac:dyDescent="0.4">
      <c r="A23" s="22">
        <v>2</v>
      </c>
      <c r="B23" s="23">
        <v>4107</v>
      </c>
      <c r="C23" s="23">
        <v>16194</v>
      </c>
      <c r="D23" s="23">
        <v>8172</v>
      </c>
      <c r="E23" s="23">
        <v>8022</v>
      </c>
      <c r="F23" s="24">
        <f t="shared" si="0"/>
        <v>84.203410981697175</v>
      </c>
      <c r="G23" s="23">
        <v>1052</v>
      </c>
      <c r="H23" s="23">
        <v>534</v>
      </c>
      <c r="I23" s="23">
        <v>518</v>
      </c>
      <c r="J23" s="23">
        <v>443</v>
      </c>
      <c r="K23" s="23">
        <v>248</v>
      </c>
      <c r="L23" s="23">
        <v>195</v>
      </c>
      <c r="M23" s="23">
        <v>609</v>
      </c>
      <c r="N23" s="23">
        <v>286</v>
      </c>
      <c r="O23" s="23">
        <v>323</v>
      </c>
      <c r="P23" s="23">
        <v>737</v>
      </c>
      <c r="Q23" s="23">
        <v>374</v>
      </c>
      <c r="R23" s="23">
        <v>363</v>
      </c>
      <c r="S23" s="23">
        <v>277</v>
      </c>
      <c r="T23" s="23">
        <v>156</v>
      </c>
      <c r="U23" s="23">
        <v>121</v>
      </c>
      <c r="V23" s="23">
        <v>460</v>
      </c>
      <c r="W23" s="23">
        <v>218</v>
      </c>
      <c r="X23" s="23">
        <v>242</v>
      </c>
      <c r="Y23" s="23">
        <v>315</v>
      </c>
      <c r="Z23" s="23">
        <v>160</v>
      </c>
      <c r="AA23" s="23">
        <v>155</v>
      </c>
      <c r="AB23" s="23">
        <v>174</v>
      </c>
      <c r="AC23" s="23">
        <v>87</v>
      </c>
      <c r="AD23" s="23">
        <v>87</v>
      </c>
      <c r="AE23" s="23">
        <v>121</v>
      </c>
      <c r="AF23" s="23">
        <v>64</v>
      </c>
      <c r="AG23" s="23">
        <v>57</v>
      </c>
      <c r="AH23" s="23">
        <v>53</v>
      </c>
      <c r="AI23" s="23">
        <v>23</v>
      </c>
      <c r="AJ23" s="23">
        <v>30</v>
      </c>
      <c r="AK23" s="23">
        <v>368</v>
      </c>
      <c r="AL23" s="23">
        <v>183</v>
      </c>
      <c r="AM23" s="23">
        <v>185</v>
      </c>
      <c r="AN23" s="12">
        <v>2</v>
      </c>
    </row>
    <row r="24" spans="1:40" ht="22.5" customHeight="1" x14ac:dyDescent="0.4">
      <c r="A24" s="22">
        <v>3</v>
      </c>
      <c r="B24" s="23">
        <v>4290</v>
      </c>
      <c r="C24" s="23">
        <v>16508</v>
      </c>
      <c r="D24" s="23">
        <v>8331</v>
      </c>
      <c r="E24" s="23">
        <v>8177</v>
      </c>
      <c r="F24" s="24">
        <f t="shared" si="0"/>
        <v>85.836106489184687</v>
      </c>
      <c r="G24" s="23">
        <v>1013</v>
      </c>
      <c r="H24" s="23">
        <v>538</v>
      </c>
      <c r="I24" s="23">
        <v>475</v>
      </c>
      <c r="J24" s="23">
        <v>465</v>
      </c>
      <c r="K24" s="23">
        <v>270</v>
      </c>
      <c r="L24" s="23">
        <v>195</v>
      </c>
      <c r="M24" s="23">
        <v>548</v>
      </c>
      <c r="N24" s="23">
        <v>268</v>
      </c>
      <c r="O24" s="23">
        <v>280</v>
      </c>
      <c r="P24" s="23">
        <v>783</v>
      </c>
      <c r="Q24" s="23">
        <v>406</v>
      </c>
      <c r="R24" s="23">
        <v>377</v>
      </c>
      <c r="S24" s="23">
        <v>351</v>
      </c>
      <c r="T24" s="23">
        <v>193</v>
      </c>
      <c r="U24" s="23">
        <v>158</v>
      </c>
      <c r="V24" s="23">
        <v>432</v>
      </c>
      <c r="W24" s="23">
        <v>213</v>
      </c>
      <c r="X24" s="23">
        <v>219</v>
      </c>
      <c r="Y24" s="23">
        <v>230</v>
      </c>
      <c r="Z24" s="23">
        <v>132</v>
      </c>
      <c r="AA24" s="23">
        <v>98</v>
      </c>
      <c r="AB24" s="23">
        <v>199</v>
      </c>
      <c r="AC24" s="23">
        <v>100</v>
      </c>
      <c r="AD24" s="23">
        <v>99</v>
      </c>
      <c r="AE24" s="23">
        <v>118</v>
      </c>
      <c r="AF24" s="23">
        <v>70</v>
      </c>
      <c r="AG24" s="23">
        <v>48</v>
      </c>
      <c r="AH24" s="23">
        <v>81</v>
      </c>
      <c r="AI24" s="23">
        <v>30</v>
      </c>
      <c r="AJ24" s="23">
        <v>51</v>
      </c>
      <c r="AK24" s="23">
        <v>311</v>
      </c>
      <c r="AL24" s="23">
        <v>162</v>
      </c>
      <c r="AM24" s="23">
        <v>149</v>
      </c>
      <c r="AN24" s="12">
        <v>3</v>
      </c>
    </row>
    <row r="25" spans="1:40" ht="22.5" customHeight="1" x14ac:dyDescent="0.4">
      <c r="A25" s="22">
        <v>4</v>
      </c>
      <c r="B25" s="23">
        <v>4445</v>
      </c>
      <c r="C25" s="23">
        <v>16909</v>
      </c>
      <c r="D25" s="23">
        <v>8535</v>
      </c>
      <c r="E25" s="23">
        <v>8374</v>
      </c>
      <c r="F25" s="24">
        <f t="shared" si="0"/>
        <v>87.921173044925126</v>
      </c>
      <c r="G25" s="23">
        <v>1142</v>
      </c>
      <c r="H25" s="23">
        <v>609</v>
      </c>
      <c r="I25" s="23">
        <v>533</v>
      </c>
      <c r="J25" s="23">
        <v>487</v>
      </c>
      <c r="K25" s="23">
        <v>291</v>
      </c>
      <c r="L25" s="23">
        <v>196</v>
      </c>
      <c r="M25" s="23">
        <v>655</v>
      </c>
      <c r="N25" s="23">
        <v>318</v>
      </c>
      <c r="O25" s="23">
        <v>337</v>
      </c>
      <c r="P25" s="23">
        <v>821</v>
      </c>
      <c r="Q25" s="23">
        <v>451</v>
      </c>
      <c r="R25" s="23">
        <v>370</v>
      </c>
      <c r="S25" s="23">
        <v>395</v>
      </c>
      <c r="T25" s="23">
        <v>238</v>
      </c>
      <c r="U25" s="23">
        <v>157</v>
      </c>
      <c r="V25" s="23">
        <v>426</v>
      </c>
      <c r="W25" s="23">
        <v>213</v>
      </c>
      <c r="X25" s="23">
        <v>213</v>
      </c>
      <c r="Y25" s="23">
        <v>321</v>
      </c>
      <c r="Z25" s="23">
        <v>158</v>
      </c>
      <c r="AA25" s="23">
        <v>163</v>
      </c>
      <c r="AB25" s="23">
        <v>191</v>
      </c>
      <c r="AC25" s="23">
        <v>9</v>
      </c>
      <c r="AD25" s="23">
        <v>92</v>
      </c>
      <c r="AE25" s="23">
        <v>111</v>
      </c>
      <c r="AF25" s="23">
        <v>53</v>
      </c>
      <c r="AG25" s="23">
        <v>58</v>
      </c>
      <c r="AH25" s="23">
        <v>80</v>
      </c>
      <c r="AI25" s="23">
        <v>46</v>
      </c>
      <c r="AJ25" s="23">
        <v>34</v>
      </c>
      <c r="AK25" s="23">
        <v>401</v>
      </c>
      <c r="AL25" s="23">
        <v>204</v>
      </c>
      <c r="AM25" s="23">
        <v>197</v>
      </c>
      <c r="AN25" s="12">
        <v>4</v>
      </c>
    </row>
    <row r="26" spans="1:40" ht="22.5" customHeight="1" x14ac:dyDescent="0.4">
      <c r="A26" s="22">
        <v>5</v>
      </c>
      <c r="B26" s="23">
        <v>4547</v>
      </c>
      <c r="C26" s="23">
        <v>17215</v>
      </c>
      <c r="D26" s="23">
        <v>8661</v>
      </c>
      <c r="E26" s="23">
        <v>8554</v>
      </c>
      <c r="F26" s="24">
        <f t="shared" si="0"/>
        <v>89.512271214642254</v>
      </c>
      <c r="G26" s="23">
        <v>1112</v>
      </c>
      <c r="H26" s="23">
        <v>560</v>
      </c>
      <c r="I26" s="23">
        <v>552</v>
      </c>
      <c r="J26" s="23">
        <v>431</v>
      </c>
      <c r="K26" s="23">
        <v>231</v>
      </c>
      <c r="L26" s="23">
        <v>200</v>
      </c>
      <c r="M26" s="23">
        <v>681</v>
      </c>
      <c r="N26" s="23">
        <v>329</v>
      </c>
      <c r="O26" s="23">
        <v>352</v>
      </c>
      <c r="P26" s="23">
        <v>883</v>
      </c>
      <c r="Q26" s="23">
        <v>469</v>
      </c>
      <c r="R26" s="23">
        <v>414</v>
      </c>
      <c r="S26" s="23">
        <v>359</v>
      </c>
      <c r="T26" s="23">
        <v>209</v>
      </c>
      <c r="U26" s="23">
        <v>150</v>
      </c>
      <c r="V26" s="23">
        <v>524</v>
      </c>
      <c r="W26" s="23">
        <v>260</v>
      </c>
      <c r="X26" s="23">
        <v>264</v>
      </c>
      <c r="Y26" s="23">
        <v>229</v>
      </c>
      <c r="Z26" s="23">
        <v>91</v>
      </c>
      <c r="AA26" s="23">
        <v>138</v>
      </c>
      <c r="AB26" s="23">
        <v>217</v>
      </c>
      <c r="AC26" s="23">
        <v>108</v>
      </c>
      <c r="AD26" s="23">
        <v>109</v>
      </c>
      <c r="AE26" s="23">
        <v>140</v>
      </c>
      <c r="AF26" s="23">
        <v>73</v>
      </c>
      <c r="AG26" s="23">
        <v>67</v>
      </c>
      <c r="AH26" s="23">
        <v>77</v>
      </c>
      <c r="AI26" s="23">
        <v>35</v>
      </c>
      <c r="AJ26" s="23">
        <v>42</v>
      </c>
      <c r="AK26" s="23">
        <v>306</v>
      </c>
      <c r="AL26" s="23">
        <v>126</v>
      </c>
      <c r="AM26" s="23">
        <v>180</v>
      </c>
      <c r="AN26" s="12">
        <v>5</v>
      </c>
    </row>
    <row r="27" spans="1:40" ht="22.5" customHeight="1" x14ac:dyDescent="0.4">
      <c r="A27" s="22">
        <v>6</v>
      </c>
      <c r="B27" s="23">
        <v>4661</v>
      </c>
      <c r="C27" s="23">
        <v>17425</v>
      </c>
      <c r="D27" s="23">
        <v>8796</v>
      </c>
      <c r="E27" s="23">
        <v>8629</v>
      </c>
      <c r="F27" s="24">
        <f t="shared" si="0"/>
        <v>90.604201331114808</v>
      </c>
      <c r="G27" s="23">
        <v>1105</v>
      </c>
      <c r="H27" s="23">
        <v>582</v>
      </c>
      <c r="I27" s="23">
        <v>523</v>
      </c>
      <c r="J27" s="23">
        <v>439</v>
      </c>
      <c r="K27" s="23">
        <v>246</v>
      </c>
      <c r="L27" s="23">
        <v>193</v>
      </c>
      <c r="M27" s="23">
        <v>666</v>
      </c>
      <c r="N27" s="23">
        <v>336</v>
      </c>
      <c r="O27" s="23">
        <v>330</v>
      </c>
      <c r="P27" s="23">
        <v>994</v>
      </c>
      <c r="Q27" s="23">
        <v>510</v>
      </c>
      <c r="R27" s="23">
        <v>484</v>
      </c>
      <c r="S27" s="23">
        <v>442</v>
      </c>
      <c r="T27" s="23">
        <v>250</v>
      </c>
      <c r="U27" s="23">
        <v>192</v>
      </c>
      <c r="V27" s="23">
        <v>547</v>
      </c>
      <c r="W27" s="23">
        <v>260</v>
      </c>
      <c r="X27" s="23">
        <v>287</v>
      </c>
      <c r="Y27" s="23">
        <v>127</v>
      </c>
      <c r="Z27" s="23">
        <v>84</v>
      </c>
      <c r="AA27" s="23">
        <v>43</v>
      </c>
      <c r="AB27" s="23">
        <v>229</v>
      </c>
      <c r="AC27" s="23">
        <v>129</v>
      </c>
      <c r="AD27" s="23">
        <v>100</v>
      </c>
      <c r="AE27" s="23">
        <v>130</v>
      </c>
      <c r="AF27" s="23">
        <v>66</v>
      </c>
      <c r="AG27" s="23">
        <v>64</v>
      </c>
      <c r="AH27" s="23">
        <v>99</v>
      </c>
      <c r="AI27" s="23">
        <v>63</v>
      </c>
      <c r="AJ27" s="23">
        <v>36</v>
      </c>
      <c r="AK27" s="23">
        <v>210</v>
      </c>
      <c r="AL27" s="23">
        <v>135</v>
      </c>
      <c r="AM27" s="23">
        <v>75</v>
      </c>
      <c r="AN27" s="12">
        <v>6</v>
      </c>
    </row>
    <row r="28" spans="1:40" ht="22.5" customHeight="1" x14ac:dyDescent="0.4">
      <c r="A28" s="22">
        <v>7</v>
      </c>
      <c r="B28" s="23">
        <v>4992</v>
      </c>
      <c r="C28" s="23">
        <v>17920</v>
      </c>
      <c r="D28" s="23">
        <v>9082</v>
      </c>
      <c r="E28" s="23">
        <v>8838</v>
      </c>
      <c r="F28" s="24">
        <f>C28/19232*100</f>
        <v>93.178036605657226</v>
      </c>
      <c r="G28" s="23">
        <v>1240</v>
      </c>
      <c r="H28" s="23">
        <v>652</v>
      </c>
      <c r="I28" s="23">
        <v>588</v>
      </c>
      <c r="J28" s="23">
        <v>467</v>
      </c>
      <c r="K28" s="23">
        <v>277</v>
      </c>
      <c r="L28" s="23">
        <v>190</v>
      </c>
      <c r="M28" s="23">
        <v>773</v>
      </c>
      <c r="N28" s="23">
        <v>375</v>
      </c>
      <c r="O28" s="23">
        <v>398</v>
      </c>
      <c r="P28" s="23">
        <v>826</v>
      </c>
      <c r="Q28" s="23">
        <v>453</v>
      </c>
      <c r="R28" s="23">
        <v>373</v>
      </c>
      <c r="S28" s="23">
        <v>374</v>
      </c>
      <c r="T28" s="23">
        <v>212</v>
      </c>
      <c r="U28" s="23">
        <v>162</v>
      </c>
      <c r="V28" s="23">
        <v>452</v>
      </c>
      <c r="W28" s="23">
        <v>243</v>
      </c>
      <c r="X28" s="23">
        <v>209</v>
      </c>
      <c r="Y28" s="23">
        <v>414</v>
      </c>
      <c r="Z28" s="23">
        <v>199</v>
      </c>
      <c r="AA28" s="23">
        <v>215</v>
      </c>
      <c r="AB28" s="23">
        <v>214</v>
      </c>
      <c r="AC28" s="23">
        <v>113</v>
      </c>
      <c r="AD28" s="23">
        <v>101</v>
      </c>
      <c r="AE28" s="23">
        <v>134</v>
      </c>
      <c r="AF28" s="23">
        <v>78</v>
      </c>
      <c r="AG28" s="23">
        <v>56</v>
      </c>
      <c r="AH28" s="23">
        <v>80</v>
      </c>
      <c r="AI28" s="23">
        <v>35</v>
      </c>
      <c r="AJ28" s="23">
        <v>45</v>
      </c>
      <c r="AK28" s="23">
        <v>494</v>
      </c>
      <c r="AL28" s="23">
        <v>234</v>
      </c>
      <c r="AM28" s="23">
        <v>260</v>
      </c>
      <c r="AN28" s="12">
        <v>7</v>
      </c>
    </row>
    <row r="29" spans="1:40" ht="22.5" customHeight="1" x14ac:dyDescent="0.4">
      <c r="A29" s="22">
        <v>8</v>
      </c>
      <c r="B29" s="23">
        <v>5089</v>
      </c>
      <c r="C29" s="23">
        <v>18195</v>
      </c>
      <c r="D29" s="23">
        <v>9226</v>
      </c>
      <c r="E29" s="23">
        <v>8969</v>
      </c>
      <c r="F29" s="24">
        <f t="shared" si="0"/>
        <v>94.607945091514139</v>
      </c>
      <c r="G29" s="23">
        <v>1090</v>
      </c>
      <c r="H29" s="23">
        <v>605</v>
      </c>
      <c r="I29" s="23">
        <v>485</v>
      </c>
      <c r="J29" s="23">
        <v>465</v>
      </c>
      <c r="K29" s="23">
        <v>275</v>
      </c>
      <c r="L29" s="23">
        <v>190</v>
      </c>
      <c r="M29" s="23">
        <v>625</v>
      </c>
      <c r="N29" s="23">
        <v>318</v>
      </c>
      <c r="O29" s="23">
        <v>307</v>
      </c>
      <c r="P29" s="23">
        <v>928</v>
      </c>
      <c r="Q29" s="23">
        <v>514</v>
      </c>
      <c r="R29" s="23">
        <v>414</v>
      </c>
      <c r="S29" s="23">
        <v>395</v>
      </c>
      <c r="T29" s="23">
        <v>246</v>
      </c>
      <c r="U29" s="23">
        <v>149</v>
      </c>
      <c r="V29" s="23">
        <v>533</v>
      </c>
      <c r="W29" s="23">
        <v>268</v>
      </c>
      <c r="X29" s="23">
        <v>265</v>
      </c>
      <c r="Y29" s="23">
        <v>162</v>
      </c>
      <c r="Z29" s="23">
        <v>91</v>
      </c>
      <c r="AA29" s="23">
        <v>71</v>
      </c>
      <c r="AB29" s="23">
        <v>240</v>
      </c>
      <c r="AC29" s="23">
        <v>123</v>
      </c>
      <c r="AD29" s="23">
        <v>117</v>
      </c>
      <c r="AE29" s="23">
        <v>127</v>
      </c>
      <c r="AF29" s="23">
        <v>63</v>
      </c>
      <c r="AG29" s="23">
        <v>64</v>
      </c>
      <c r="AH29" s="23">
        <v>113</v>
      </c>
      <c r="AI29" s="23">
        <v>60</v>
      </c>
      <c r="AJ29" s="23">
        <v>53</v>
      </c>
      <c r="AK29" s="23">
        <v>275</v>
      </c>
      <c r="AL29" s="23">
        <v>151</v>
      </c>
      <c r="AM29" s="23">
        <v>124</v>
      </c>
      <c r="AN29" s="12">
        <v>8</v>
      </c>
    </row>
    <row r="30" spans="1:40" ht="22.5" customHeight="1" x14ac:dyDescent="0.4">
      <c r="A30" s="22">
        <v>9</v>
      </c>
      <c r="B30" s="23">
        <v>5148</v>
      </c>
      <c r="C30" s="23">
        <v>18248</v>
      </c>
      <c r="D30" s="23">
        <v>9231</v>
      </c>
      <c r="E30" s="23">
        <v>9017</v>
      </c>
      <c r="F30" s="24">
        <f t="shared" si="0"/>
        <v>94.883527454242937</v>
      </c>
      <c r="G30" s="23">
        <v>982</v>
      </c>
      <c r="H30" s="23">
        <v>517</v>
      </c>
      <c r="I30" s="23">
        <v>465</v>
      </c>
      <c r="J30" s="23">
        <v>411</v>
      </c>
      <c r="K30" s="23">
        <v>238</v>
      </c>
      <c r="L30" s="23">
        <v>173</v>
      </c>
      <c r="M30" s="23">
        <v>571</v>
      </c>
      <c r="N30" s="23">
        <v>279</v>
      </c>
      <c r="O30" s="23">
        <v>292</v>
      </c>
      <c r="P30" s="23">
        <v>985</v>
      </c>
      <c r="Q30" s="23">
        <v>535</v>
      </c>
      <c r="R30" s="23">
        <v>450</v>
      </c>
      <c r="S30" s="23">
        <v>447</v>
      </c>
      <c r="T30" s="23">
        <v>272</v>
      </c>
      <c r="U30" s="23">
        <v>175</v>
      </c>
      <c r="V30" s="23">
        <v>538</v>
      </c>
      <c r="W30" s="23">
        <v>263</v>
      </c>
      <c r="X30" s="23">
        <v>275</v>
      </c>
      <c r="Y30" s="23">
        <v>-3</v>
      </c>
      <c r="Z30" s="23">
        <v>-18</v>
      </c>
      <c r="AA30" s="23">
        <v>15</v>
      </c>
      <c r="AB30" s="23">
        <v>220</v>
      </c>
      <c r="AC30" s="23">
        <v>109</v>
      </c>
      <c r="AD30" s="23">
        <v>111</v>
      </c>
      <c r="AE30" s="23">
        <v>164</v>
      </c>
      <c r="AF30" s="23">
        <v>86</v>
      </c>
      <c r="AG30" s="23">
        <v>78</v>
      </c>
      <c r="AH30" s="23">
        <v>56</v>
      </c>
      <c r="AI30" s="23">
        <v>23</v>
      </c>
      <c r="AJ30" s="23">
        <v>33</v>
      </c>
      <c r="AK30" s="23">
        <v>53</v>
      </c>
      <c r="AL30" s="23">
        <v>5</v>
      </c>
      <c r="AM30" s="23">
        <v>48</v>
      </c>
      <c r="AN30" s="12">
        <v>9</v>
      </c>
    </row>
    <row r="31" spans="1:40" ht="22.5" customHeight="1" x14ac:dyDescent="0.4">
      <c r="A31" s="22">
        <v>10</v>
      </c>
      <c r="B31" s="23">
        <v>5286</v>
      </c>
      <c r="C31" s="23">
        <v>18489</v>
      </c>
      <c r="D31" s="23">
        <v>9365</v>
      </c>
      <c r="E31" s="23">
        <v>9124</v>
      </c>
      <c r="F31" s="24">
        <f t="shared" si="0"/>
        <v>96.136647254575706</v>
      </c>
      <c r="G31" s="23">
        <v>1064</v>
      </c>
      <c r="H31" s="23">
        <v>583</v>
      </c>
      <c r="I31" s="23">
        <v>481</v>
      </c>
      <c r="J31" s="23">
        <v>490</v>
      </c>
      <c r="K31" s="23">
        <v>319</v>
      </c>
      <c r="L31" s="23">
        <v>171</v>
      </c>
      <c r="M31" s="23">
        <v>574</v>
      </c>
      <c r="N31" s="23">
        <v>264</v>
      </c>
      <c r="O31" s="23">
        <v>310</v>
      </c>
      <c r="P31" s="23">
        <v>888</v>
      </c>
      <c r="Q31" s="23">
        <v>485</v>
      </c>
      <c r="R31" s="23">
        <v>403</v>
      </c>
      <c r="S31" s="23">
        <v>408</v>
      </c>
      <c r="T31" s="23">
        <v>239</v>
      </c>
      <c r="U31" s="23">
        <v>169</v>
      </c>
      <c r="V31" s="23">
        <v>480</v>
      </c>
      <c r="W31" s="23">
        <v>246</v>
      </c>
      <c r="X31" s="23">
        <v>234</v>
      </c>
      <c r="Y31" s="23">
        <v>176</v>
      </c>
      <c r="Z31" s="23">
        <v>98</v>
      </c>
      <c r="AA31" s="23">
        <v>78</v>
      </c>
      <c r="AB31" s="23">
        <v>213</v>
      </c>
      <c r="AC31" s="23">
        <v>101</v>
      </c>
      <c r="AD31" s="23">
        <v>112</v>
      </c>
      <c r="AE31" s="23">
        <v>148</v>
      </c>
      <c r="AF31" s="23">
        <v>65</v>
      </c>
      <c r="AG31" s="23">
        <v>83</v>
      </c>
      <c r="AH31" s="23">
        <v>65</v>
      </c>
      <c r="AI31" s="23">
        <v>36</v>
      </c>
      <c r="AJ31" s="23">
        <v>29</v>
      </c>
      <c r="AK31" s="23">
        <v>241</v>
      </c>
      <c r="AL31" s="23">
        <v>134</v>
      </c>
      <c r="AM31" s="23">
        <v>107</v>
      </c>
      <c r="AN31" s="12">
        <v>10</v>
      </c>
    </row>
    <row r="32" spans="1:40" ht="22.5" customHeight="1" x14ac:dyDescent="0.4">
      <c r="A32" s="22">
        <v>11</v>
      </c>
      <c r="B32" s="23">
        <v>5375</v>
      </c>
      <c r="C32" s="23">
        <v>18614</v>
      </c>
      <c r="D32" s="23">
        <v>9431</v>
      </c>
      <c r="E32" s="23">
        <v>9183</v>
      </c>
      <c r="F32" s="24">
        <f t="shared" si="0"/>
        <v>96.786605657237928</v>
      </c>
      <c r="G32" s="23">
        <v>1055</v>
      </c>
      <c r="H32" s="23">
        <v>583</v>
      </c>
      <c r="I32" s="23">
        <v>472</v>
      </c>
      <c r="J32" s="23">
        <v>434</v>
      </c>
      <c r="K32" s="23">
        <v>272</v>
      </c>
      <c r="L32" s="23">
        <v>162</v>
      </c>
      <c r="M32" s="23">
        <v>621</v>
      </c>
      <c r="N32" s="23">
        <v>311</v>
      </c>
      <c r="O32" s="23">
        <v>310</v>
      </c>
      <c r="P32" s="23">
        <v>987</v>
      </c>
      <c r="Q32" s="23">
        <v>547</v>
      </c>
      <c r="R32" s="23">
        <v>440</v>
      </c>
      <c r="S32" s="23">
        <v>481</v>
      </c>
      <c r="T32" s="23">
        <v>296</v>
      </c>
      <c r="U32" s="23">
        <v>185</v>
      </c>
      <c r="V32" s="23">
        <v>506</v>
      </c>
      <c r="W32" s="23">
        <v>251</v>
      </c>
      <c r="X32" s="23">
        <v>255</v>
      </c>
      <c r="Y32" s="23">
        <v>68</v>
      </c>
      <c r="Z32" s="23">
        <v>36</v>
      </c>
      <c r="AA32" s="23">
        <v>32</v>
      </c>
      <c r="AB32" s="23">
        <v>220</v>
      </c>
      <c r="AC32" s="23">
        <v>119</v>
      </c>
      <c r="AD32" s="23">
        <v>101</v>
      </c>
      <c r="AE32" s="23">
        <v>163</v>
      </c>
      <c r="AF32" s="23">
        <v>85</v>
      </c>
      <c r="AG32" s="23">
        <v>78</v>
      </c>
      <c r="AH32" s="23">
        <v>57</v>
      </c>
      <c r="AI32" s="23">
        <v>34</v>
      </c>
      <c r="AJ32" s="23">
        <v>23</v>
      </c>
      <c r="AK32" s="23">
        <v>125</v>
      </c>
      <c r="AL32" s="23">
        <v>40</v>
      </c>
      <c r="AM32" s="23">
        <v>55</v>
      </c>
      <c r="AN32" s="12">
        <v>11</v>
      </c>
    </row>
    <row r="33" spans="1:40" ht="22.5" customHeight="1" x14ac:dyDescent="0.4">
      <c r="A33" s="22">
        <v>12</v>
      </c>
      <c r="B33" s="23">
        <v>5492</v>
      </c>
      <c r="C33" s="23">
        <v>18642</v>
      </c>
      <c r="D33" s="23">
        <v>9379</v>
      </c>
      <c r="E33" s="23">
        <v>9263</v>
      </c>
      <c r="F33" s="24">
        <f t="shared" si="0"/>
        <v>96.93219633943427</v>
      </c>
      <c r="G33" s="23">
        <v>1018</v>
      </c>
      <c r="H33" s="23">
        <v>535</v>
      </c>
      <c r="I33" s="23">
        <v>483</v>
      </c>
      <c r="J33" s="23">
        <v>441</v>
      </c>
      <c r="K33" s="23">
        <v>253</v>
      </c>
      <c r="L33" s="23">
        <v>188</v>
      </c>
      <c r="M33" s="23">
        <v>577</v>
      </c>
      <c r="N33" s="23">
        <v>282</v>
      </c>
      <c r="O33" s="23">
        <v>295</v>
      </c>
      <c r="P33" s="23">
        <v>934</v>
      </c>
      <c r="Q33" s="23">
        <v>533</v>
      </c>
      <c r="R33" s="23">
        <v>401</v>
      </c>
      <c r="S33" s="23">
        <v>437</v>
      </c>
      <c r="T33" s="23">
        <v>276</v>
      </c>
      <c r="U33" s="23">
        <v>161</v>
      </c>
      <c r="V33" s="23">
        <v>497</v>
      </c>
      <c r="W33" s="23">
        <v>257</v>
      </c>
      <c r="X33" s="23">
        <v>240</v>
      </c>
      <c r="Y33" s="23">
        <v>84</v>
      </c>
      <c r="Z33" s="23">
        <v>2</v>
      </c>
      <c r="AA33" s="23">
        <v>82</v>
      </c>
      <c r="AB33" s="23">
        <v>207</v>
      </c>
      <c r="AC33" s="23">
        <v>109</v>
      </c>
      <c r="AD33" s="23">
        <v>98</v>
      </c>
      <c r="AE33" s="23">
        <v>163</v>
      </c>
      <c r="AF33" s="23">
        <v>85</v>
      </c>
      <c r="AG33" s="23">
        <v>78</v>
      </c>
      <c r="AH33" s="23">
        <v>44</v>
      </c>
      <c r="AI33" s="23">
        <v>24</v>
      </c>
      <c r="AJ33" s="23">
        <v>20</v>
      </c>
      <c r="AK33" s="23">
        <v>218</v>
      </c>
      <c r="AL33" s="23">
        <v>26</v>
      </c>
      <c r="AM33" s="23">
        <v>102</v>
      </c>
      <c r="AN33" s="12">
        <v>12</v>
      </c>
    </row>
    <row r="34" spans="1:40" x14ac:dyDescent="0.4">
      <c r="A34" s="1"/>
      <c r="B34" s="1"/>
      <c r="C34" s="1"/>
      <c r="D34" s="1"/>
      <c r="E34" s="1"/>
      <c r="F34" s="2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4">
      <c r="A35" s="1"/>
      <c r="B35" s="1" t="s">
        <v>9</v>
      </c>
      <c r="C35" s="1"/>
      <c r="D35" s="1"/>
      <c r="E35" s="1"/>
      <c r="F35" s="2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4">
      <c r="A36" s="1"/>
      <c r="B36" s="1"/>
      <c r="C36" s="1"/>
      <c r="D36" s="1"/>
      <c r="E36" s="1"/>
      <c r="F36" s="2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4">
      <c r="A37" s="1"/>
      <c r="B37" s="1" t="s">
        <v>27</v>
      </c>
      <c r="C37" s="1"/>
      <c r="D37" s="1"/>
      <c r="E37" s="1"/>
      <c r="F37" s="1"/>
      <c r="G37" s="1"/>
      <c r="H37" s="1" t="s">
        <v>28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4">
      <c r="A38" s="1"/>
      <c r="B38" s="1"/>
      <c r="C38" s="1"/>
      <c r="D38" s="1"/>
      <c r="E38" s="1"/>
      <c r="F38" s="2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4">
      <c r="A39" s="1"/>
      <c r="B39" s="1"/>
      <c r="C39" s="1"/>
      <c r="D39" s="1"/>
      <c r="E39" s="1"/>
      <c r="F39" s="2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30" customHeight="1" x14ac:dyDescent="0.4">
      <c r="A40" s="1"/>
      <c r="B40" s="35" t="s">
        <v>34</v>
      </c>
      <c r="C40" s="1"/>
      <c r="D40" s="1"/>
      <c r="E40" s="35" t="s">
        <v>32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 t="s">
        <v>23</v>
      </c>
      <c r="AL40" s="1"/>
      <c r="AM40" s="1" t="s">
        <v>3</v>
      </c>
      <c r="AN40" s="1"/>
    </row>
    <row r="41" spans="1:40" ht="17.25" customHeight="1" x14ac:dyDescent="0.4">
      <c r="A41" s="1"/>
      <c r="B41" s="35"/>
      <c r="C41" s="1"/>
      <c r="D41" s="1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22.5" customHeight="1" x14ac:dyDescent="0.4">
      <c r="A42" s="40" t="s">
        <v>26</v>
      </c>
      <c r="B42" s="40" t="s">
        <v>6</v>
      </c>
      <c r="C42" s="54" t="s">
        <v>22</v>
      </c>
      <c r="D42" s="55"/>
      <c r="E42" s="58"/>
      <c r="F42" s="62" t="s">
        <v>21</v>
      </c>
      <c r="G42" s="54" t="s">
        <v>20</v>
      </c>
      <c r="H42" s="55"/>
      <c r="I42" s="55"/>
      <c r="J42" s="55"/>
      <c r="K42" s="55"/>
      <c r="L42" s="55"/>
      <c r="M42" s="55"/>
      <c r="N42" s="55"/>
      <c r="O42" s="56"/>
      <c r="P42" s="51" t="s">
        <v>19</v>
      </c>
      <c r="Q42" s="52"/>
      <c r="R42" s="52"/>
      <c r="S42" s="52"/>
      <c r="T42" s="52"/>
      <c r="U42" s="52"/>
      <c r="V42" s="52"/>
      <c r="W42" s="52"/>
      <c r="X42" s="53"/>
      <c r="Y42" s="3"/>
      <c r="Z42" s="3"/>
      <c r="AA42" s="3"/>
      <c r="AB42" s="4"/>
      <c r="AC42" s="3"/>
      <c r="AD42" s="3"/>
      <c r="AE42" s="4"/>
      <c r="AF42" s="3"/>
      <c r="AG42" s="3"/>
      <c r="AH42" s="4"/>
      <c r="AI42" s="3"/>
      <c r="AJ42" s="3"/>
      <c r="AK42" s="4"/>
      <c r="AL42" s="3"/>
      <c r="AM42" s="3"/>
      <c r="AN42" s="40" t="s">
        <v>0</v>
      </c>
    </row>
    <row r="43" spans="1:40" ht="22.5" customHeight="1" x14ac:dyDescent="0.4">
      <c r="A43" s="41"/>
      <c r="B43" s="41"/>
      <c r="C43" s="6"/>
      <c r="D43" s="6"/>
      <c r="E43" s="6"/>
      <c r="F43" s="63"/>
      <c r="G43" s="43" t="s">
        <v>7</v>
      </c>
      <c r="H43" s="44"/>
      <c r="I43" s="45"/>
      <c r="J43" s="43" t="s">
        <v>18</v>
      </c>
      <c r="K43" s="44"/>
      <c r="L43" s="45"/>
      <c r="M43" s="43" t="s">
        <v>17</v>
      </c>
      <c r="N43" s="44"/>
      <c r="O43" s="45"/>
      <c r="P43" s="43" t="s">
        <v>7</v>
      </c>
      <c r="Q43" s="44"/>
      <c r="R43" s="45"/>
      <c r="S43" s="43" t="s">
        <v>18</v>
      </c>
      <c r="T43" s="44"/>
      <c r="U43" s="45"/>
      <c r="V43" s="43" t="s">
        <v>17</v>
      </c>
      <c r="W43" s="44"/>
      <c r="X43" s="49"/>
      <c r="Y43" s="36" t="s">
        <v>16</v>
      </c>
      <c r="Z43" s="37"/>
      <c r="AA43" s="38"/>
      <c r="AB43" s="36" t="s">
        <v>15</v>
      </c>
      <c r="AC43" s="37"/>
      <c r="AD43" s="38"/>
      <c r="AE43" s="36" t="s">
        <v>14</v>
      </c>
      <c r="AF43" s="37"/>
      <c r="AG43" s="38"/>
      <c r="AH43" s="36" t="s">
        <v>13</v>
      </c>
      <c r="AI43" s="37"/>
      <c r="AJ43" s="38"/>
      <c r="AK43" s="36" t="s">
        <v>12</v>
      </c>
      <c r="AL43" s="37"/>
      <c r="AM43" s="39"/>
      <c r="AN43" s="41"/>
    </row>
    <row r="44" spans="1:40" ht="22.5" customHeight="1" x14ac:dyDescent="0.4">
      <c r="A44" s="41"/>
      <c r="B44" s="41"/>
      <c r="C44" s="7" t="s">
        <v>2</v>
      </c>
      <c r="D44" s="7" t="s">
        <v>5</v>
      </c>
      <c r="E44" s="7" t="s">
        <v>4</v>
      </c>
      <c r="F44" s="63"/>
      <c r="G44" s="46"/>
      <c r="H44" s="47"/>
      <c r="I44" s="48"/>
      <c r="J44" s="46"/>
      <c r="K44" s="47"/>
      <c r="L44" s="48"/>
      <c r="M44" s="46"/>
      <c r="N44" s="47"/>
      <c r="O44" s="48"/>
      <c r="P44" s="46"/>
      <c r="Q44" s="47"/>
      <c r="R44" s="48"/>
      <c r="S44" s="46"/>
      <c r="T44" s="47"/>
      <c r="U44" s="48"/>
      <c r="V44" s="46"/>
      <c r="W44" s="47"/>
      <c r="X44" s="50"/>
      <c r="Y44" s="8"/>
      <c r="Z44" s="8"/>
      <c r="AA44" s="8"/>
      <c r="AB44" s="9"/>
      <c r="AC44" s="8"/>
      <c r="AD44" s="8"/>
      <c r="AE44" s="9"/>
      <c r="AF44" s="8"/>
      <c r="AG44" s="8"/>
      <c r="AH44" s="9"/>
      <c r="AI44" s="8"/>
      <c r="AJ44" s="8"/>
      <c r="AK44" s="9"/>
      <c r="AL44" s="8"/>
      <c r="AM44" s="8"/>
      <c r="AN44" s="41"/>
    </row>
    <row r="45" spans="1:40" ht="22.5" customHeight="1" x14ac:dyDescent="0.4">
      <c r="A45" s="57"/>
      <c r="B45" s="57"/>
      <c r="C45" s="12"/>
      <c r="D45" s="12"/>
      <c r="E45" s="12"/>
      <c r="F45" s="64"/>
      <c r="G45" s="13" t="s">
        <v>2</v>
      </c>
      <c r="H45" s="13" t="s">
        <v>5</v>
      </c>
      <c r="I45" s="13" t="s">
        <v>4</v>
      </c>
      <c r="J45" s="13" t="s">
        <v>2</v>
      </c>
      <c r="K45" s="13" t="s">
        <v>5</v>
      </c>
      <c r="L45" s="13" t="s">
        <v>4</v>
      </c>
      <c r="M45" s="13" t="s">
        <v>2</v>
      </c>
      <c r="N45" s="13" t="s">
        <v>5</v>
      </c>
      <c r="O45" s="13" t="s">
        <v>4</v>
      </c>
      <c r="P45" s="13" t="s">
        <v>2</v>
      </c>
      <c r="Q45" s="13" t="s">
        <v>5</v>
      </c>
      <c r="R45" s="13" t="s">
        <v>4</v>
      </c>
      <c r="S45" s="13" t="s">
        <v>2</v>
      </c>
      <c r="T45" s="13" t="s">
        <v>5</v>
      </c>
      <c r="U45" s="13" t="s">
        <v>4</v>
      </c>
      <c r="V45" s="13" t="s">
        <v>2</v>
      </c>
      <c r="W45" s="13" t="s">
        <v>5</v>
      </c>
      <c r="X45" s="13" t="s">
        <v>4</v>
      </c>
      <c r="Y45" s="14" t="s">
        <v>2</v>
      </c>
      <c r="Z45" s="14" t="s">
        <v>5</v>
      </c>
      <c r="AA45" s="14" t="s">
        <v>4</v>
      </c>
      <c r="AB45" s="14" t="s">
        <v>2</v>
      </c>
      <c r="AC45" s="14" t="s">
        <v>5</v>
      </c>
      <c r="AD45" s="14" t="s">
        <v>4</v>
      </c>
      <c r="AE45" s="14" t="s">
        <v>2</v>
      </c>
      <c r="AF45" s="14" t="s">
        <v>5</v>
      </c>
      <c r="AG45" s="14" t="s">
        <v>4</v>
      </c>
      <c r="AH45" s="14" t="s">
        <v>2</v>
      </c>
      <c r="AI45" s="14" t="s">
        <v>5</v>
      </c>
      <c r="AJ45" s="14" t="s">
        <v>4</v>
      </c>
      <c r="AK45" s="14" t="s">
        <v>2</v>
      </c>
      <c r="AL45" s="14" t="s">
        <v>5</v>
      </c>
      <c r="AM45" s="28" t="s">
        <v>4</v>
      </c>
      <c r="AN45" s="42"/>
    </row>
    <row r="46" spans="1:40" ht="22.5" customHeight="1" x14ac:dyDescent="0.4">
      <c r="A46" s="15" t="s">
        <v>11</v>
      </c>
      <c r="B46" s="16"/>
      <c r="C46" s="16"/>
      <c r="D46" s="16"/>
      <c r="E46" s="1"/>
      <c r="F46" s="2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6" t="s">
        <v>10</v>
      </c>
    </row>
    <row r="47" spans="1:40" ht="22.5" customHeight="1" x14ac:dyDescent="0.4">
      <c r="A47" s="15">
        <v>13</v>
      </c>
      <c r="B47" s="16">
        <v>5625</v>
      </c>
      <c r="C47" s="16">
        <v>18807</v>
      </c>
      <c r="D47" s="16">
        <v>9450</v>
      </c>
      <c r="E47" s="1">
        <v>9357</v>
      </c>
      <c r="F47" s="30">
        <f t="shared" ref="F47:F59" si="1">C47/19232*100</f>
        <v>97.790141430948424</v>
      </c>
      <c r="G47" s="16">
        <v>1101</v>
      </c>
      <c r="H47" s="16">
        <v>600</v>
      </c>
      <c r="I47" s="16">
        <v>501</v>
      </c>
      <c r="J47" s="16">
        <v>432</v>
      </c>
      <c r="K47" s="16">
        <v>257</v>
      </c>
      <c r="L47" s="16">
        <v>175</v>
      </c>
      <c r="M47" s="16">
        <v>669</v>
      </c>
      <c r="N47" s="16">
        <v>343</v>
      </c>
      <c r="O47" s="16">
        <v>326</v>
      </c>
      <c r="P47" s="16">
        <v>966</v>
      </c>
      <c r="Q47" s="16">
        <v>529</v>
      </c>
      <c r="R47" s="16">
        <v>437</v>
      </c>
      <c r="S47" s="16">
        <v>453</v>
      </c>
      <c r="T47" s="16">
        <v>276</v>
      </c>
      <c r="U47" s="16">
        <v>177</v>
      </c>
      <c r="V47" s="16">
        <v>513</v>
      </c>
      <c r="W47" s="16">
        <v>253</v>
      </c>
      <c r="X47" s="16">
        <v>260</v>
      </c>
      <c r="Y47" s="16">
        <v>135</v>
      </c>
      <c r="Z47" s="16">
        <v>71</v>
      </c>
      <c r="AA47" s="16">
        <v>64</v>
      </c>
      <c r="AB47" s="16">
        <v>236</v>
      </c>
      <c r="AC47" s="16">
        <v>128</v>
      </c>
      <c r="AD47" s="16">
        <v>108</v>
      </c>
      <c r="AE47" s="16">
        <v>166</v>
      </c>
      <c r="AF47" s="16">
        <v>88</v>
      </c>
      <c r="AG47" s="16">
        <v>78</v>
      </c>
      <c r="AH47" s="16">
        <v>70</v>
      </c>
      <c r="AI47" s="16">
        <v>40</v>
      </c>
      <c r="AJ47" s="16">
        <v>30</v>
      </c>
      <c r="AK47" s="16">
        <v>205</v>
      </c>
      <c r="AL47" s="16">
        <v>111</v>
      </c>
      <c r="AM47" s="16">
        <v>94</v>
      </c>
      <c r="AN47" s="6">
        <v>13</v>
      </c>
    </row>
    <row r="48" spans="1:40" ht="22.5" customHeight="1" x14ac:dyDescent="0.4">
      <c r="A48" s="18">
        <v>14</v>
      </c>
      <c r="B48" s="19">
        <v>5741</v>
      </c>
      <c r="C48" s="19">
        <v>18980</v>
      </c>
      <c r="D48" s="19">
        <v>9523</v>
      </c>
      <c r="E48" s="19">
        <v>9457</v>
      </c>
      <c r="F48" s="20">
        <f t="shared" si="1"/>
        <v>98.689683860232947</v>
      </c>
      <c r="G48" s="19">
        <v>1082</v>
      </c>
      <c r="H48" s="19">
        <v>544</v>
      </c>
      <c r="I48" s="19">
        <v>538</v>
      </c>
      <c r="J48" s="19">
        <v>504</v>
      </c>
      <c r="K48" s="19">
        <v>264</v>
      </c>
      <c r="L48" s="19">
        <v>240</v>
      </c>
      <c r="M48" s="19">
        <v>578</v>
      </c>
      <c r="N48" s="19">
        <v>280</v>
      </c>
      <c r="O48" s="19">
        <v>298</v>
      </c>
      <c r="P48" s="19">
        <v>983</v>
      </c>
      <c r="Q48" s="19">
        <v>521</v>
      </c>
      <c r="R48" s="19">
        <v>462</v>
      </c>
      <c r="S48" s="19">
        <v>466</v>
      </c>
      <c r="T48" s="19">
        <v>259</v>
      </c>
      <c r="U48" s="19">
        <v>207</v>
      </c>
      <c r="V48" s="19">
        <v>517</v>
      </c>
      <c r="W48" s="19">
        <v>262</v>
      </c>
      <c r="X48" s="19">
        <v>255</v>
      </c>
      <c r="Y48" s="19">
        <v>99</v>
      </c>
      <c r="Z48" s="19">
        <v>23</v>
      </c>
      <c r="AA48" s="19">
        <v>76</v>
      </c>
      <c r="AB48" s="19">
        <v>218</v>
      </c>
      <c r="AC48" s="19">
        <v>121</v>
      </c>
      <c r="AD48" s="19">
        <v>97</v>
      </c>
      <c r="AE48" s="19">
        <v>156</v>
      </c>
      <c r="AF48" s="19">
        <v>74</v>
      </c>
      <c r="AG48" s="19">
        <v>82</v>
      </c>
      <c r="AH48" s="19">
        <v>62</v>
      </c>
      <c r="AI48" s="19">
        <v>47</v>
      </c>
      <c r="AJ48" s="19">
        <v>15</v>
      </c>
      <c r="AK48" s="19">
        <v>161</v>
      </c>
      <c r="AL48" s="19">
        <v>70</v>
      </c>
      <c r="AM48" s="19">
        <v>91</v>
      </c>
      <c r="AN48" s="21">
        <v>14</v>
      </c>
    </row>
    <row r="49" spans="1:40" ht="22.5" customHeight="1" x14ac:dyDescent="0.4">
      <c r="A49" s="22">
        <v>15</v>
      </c>
      <c r="B49" s="23">
        <v>5891</v>
      </c>
      <c r="C49" s="23">
        <v>19233</v>
      </c>
      <c r="D49" s="23">
        <v>9662</v>
      </c>
      <c r="E49" s="23">
        <v>9571</v>
      </c>
      <c r="F49" s="24">
        <f t="shared" si="1"/>
        <v>100.00519966722131</v>
      </c>
      <c r="G49" s="23">
        <v>1289</v>
      </c>
      <c r="H49" s="23">
        <v>679</v>
      </c>
      <c r="I49" s="23">
        <v>610</v>
      </c>
      <c r="J49" s="23">
        <v>607</v>
      </c>
      <c r="K49" s="23">
        <v>353</v>
      </c>
      <c r="L49" s="23">
        <v>254</v>
      </c>
      <c r="M49" s="23">
        <v>682</v>
      </c>
      <c r="N49" s="23">
        <v>326</v>
      </c>
      <c r="O49" s="23">
        <v>356</v>
      </c>
      <c r="P49" s="23">
        <v>1045</v>
      </c>
      <c r="Q49" s="23">
        <v>551</v>
      </c>
      <c r="R49" s="23">
        <v>495</v>
      </c>
      <c r="S49" s="23">
        <v>540</v>
      </c>
      <c r="T49" s="23">
        <v>284</v>
      </c>
      <c r="U49" s="23">
        <v>256</v>
      </c>
      <c r="V49" s="23">
        <v>505</v>
      </c>
      <c r="W49" s="23">
        <v>267</v>
      </c>
      <c r="X49" s="23">
        <v>238</v>
      </c>
      <c r="Y49" s="23">
        <f t="shared" ref="Y49:AA50" si="2">G49-P49</f>
        <v>244</v>
      </c>
      <c r="Z49" s="23">
        <f t="shared" si="2"/>
        <v>128</v>
      </c>
      <c r="AA49" s="23">
        <f t="shared" si="2"/>
        <v>115</v>
      </c>
      <c r="AB49" s="23">
        <v>223</v>
      </c>
      <c r="AC49" s="23">
        <v>109</v>
      </c>
      <c r="AD49" s="23">
        <v>114</v>
      </c>
      <c r="AE49" s="23">
        <v>158</v>
      </c>
      <c r="AF49" s="23">
        <v>80</v>
      </c>
      <c r="AG49" s="23">
        <v>78</v>
      </c>
      <c r="AH49" s="23">
        <f t="shared" ref="AH49:AJ50" si="3">AB49-AE49</f>
        <v>65</v>
      </c>
      <c r="AI49" s="23">
        <f t="shared" si="3"/>
        <v>29</v>
      </c>
      <c r="AJ49" s="23">
        <f t="shared" si="3"/>
        <v>36</v>
      </c>
      <c r="AK49" s="23">
        <f t="shared" ref="AK49:AM50" si="4">Y49+AH49</f>
        <v>309</v>
      </c>
      <c r="AL49" s="23">
        <f t="shared" si="4"/>
        <v>157</v>
      </c>
      <c r="AM49" s="23">
        <f t="shared" si="4"/>
        <v>151</v>
      </c>
      <c r="AN49" s="12">
        <v>15</v>
      </c>
    </row>
    <row r="50" spans="1:40" ht="22.5" customHeight="1" x14ac:dyDescent="0.4">
      <c r="A50" s="22">
        <v>16</v>
      </c>
      <c r="B50" s="23">
        <v>6060</v>
      </c>
      <c r="C50" s="23">
        <v>19380</v>
      </c>
      <c r="D50" s="23">
        <v>9755</v>
      </c>
      <c r="E50" s="23">
        <v>9625</v>
      </c>
      <c r="F50" s="24">
        <f t="shared" si="1"/>
        <v>100.7695507487521</v>
      </c>
      <c r="G50" s="23">
        <f>J50+M50</f>
        <v>1102</v>
      </c>
      <c r="H50" s="23">
        <f>K50+N50</f>
        <v>588</v>
      </c>
      <c r="I50" s="23">
        <f>L50+O50</f>
        <v>514</v>
      </c>
      <c r="J50" s="23">
        <v>563</v>
      </c>
      <c r="K50" s="23">
        <v>329</v>
      </c>
      <c r="L50" s="23">
        <v>234</v>
      </c>
      <c r="M50" s="23">
        <v>539</v>
      </c>
      <c r="N50" s="23">
        <v>259</v>
      </c>
      <c r="O50" s="23">
        <v>280</v>
      </c>
      <c r="P50" s="23">
        <f>S50+V50</f>
        <v>1115</v>
      </c>
      <c r="Q50" s="23">
        <f>T50+W50</f>
        <v>596</v>
      </c>
      <c r="R50" s="23">
        <f>U50+X50</f>
        <v>519</v>
      </c>
      <c r="S50" s="23">
        <v>531</v>
      </c>
      <c r="T50" s="23">
        <v>303</v>
      </c>
      <c r="U50" s="23">
        <v>228</v>
      </c>
      <c r="V50" s="23">
        <v>584</v>
      </c>
      <c r="W50" s="23">
        <v>293</v>
      </c>
      <c r="X50" s="23">
        <v>291</v>
      </c>
      <c r="Y50" s="23">
        <f t="shared" si="2"/>
        <v>-13</v>
      </c>
      <c r="Z50" s="23">
        <f t="shared" si="2"/>
        <v>-8</v>
      </c>
      <c r="AA50" s="23">
        <f t="shared" si="2"/>
        <v>-5</v>
      </c>
      <c r="AB50" s="23">
        <v>212</v>
      </c>
      <c r="AC50" s="23">
        <v>114</v>
      </c>
      <c r="AD50" s="23">
        <v>98</v>
      </c>
      <c r="AE50" s="23">
        <v>163</v>
      </c>
      <c r="AF50" s="23">
        <v>84</v>
      </c>
      <c r="AG50" s="23">
        <v>79</v>
      </c>
      <c r="AH50" s="23">
        <f t="shared" si="3"/>
        <v>49</v>
      </c>
      <c r="AI50" s="23">
        <f t="shared" si="3"/>
        <v>30</v>
      </c>
      <c r="AJ50" s="23">
        <f t="shared" si="3"/>
        <v>19</v>
      </c>
      <c r="AK50" s="23">
        <f t="shared" si="4"/>
        <v>36</v>
      </c>
      <c r="AL50" s="23">
        <f t="shared" si="4"/>
        <v>22</v>
      </c>
      <c r="AM50" s="23">
        <f t="shared" si="4"/>
        <v>14</v>
      </c>
      <c r="AN50" s="12">
        <v>16</v>
      </c>
    </row>
    <row r="51" spans="1:40" ht="22.5" customHeight="1" x14ac:dyDescent="0.4">
      <c r="A51" s="22">
        <v>17</v>
      </c>
      <c r="B51" s="31">
        <v>6123</v>
      </c>
      <c r="C51" s="31">
        <v>19494</v>
      </c>
      <c r="D51" s="31">
        <v>9820</v>
      </c>
      <c r="E51" s="31">
        <v>9674</v>
      </c>
      <c r="F51" s="32">
        <f t="shared" si="1"/>
        <v>101.36231281198003</v>
      </c>
      <c r="G51" s="31">
        <f>H51+I51</f>
        <v>1200</v>
      </c>
      <c r="H51" s="31">
        <f t="shared" ref="H51:I53" si="5">K51+N51</f>
        <v>644</v>
      </c>
      <c r="I51" s="31">
        <f t="shared" si="5"/>
        <v>556</v>
      </c>
      <c r="J51" s="31">
        <v>570</v>
      </c>
      <c r="K51" s="31">
        <v>327</v>
      </c>
      <c r="L51" s="31">
        <v>243</v>
      </c>
      <c r="M51" s="31">
        <v>630</v>
      </c>
      <c r="N51" s="31">
        <v>317</v>
      </c>
      <c r="O51" s="31">
        <v>313</v>
      </c>
      <c r="P51" s="31">
        <f>Q51+R51</f>
        <v>1101</v>
      </c>
      <c r="Q51" s="31">
        <f t="shared" ref="Q51:R53" si="6">T51+W51</f>
        <v>597</v>
      </c>
      <c r="R51" s="31">
        <f t="shared" si="6"/>
        <v>504</v>
      </c>
      <c r="S51" s="31">
        <v>566</v>
      </c>
      <c r="T51" s="31">
        <v>312</v>
      </c>
      <c r="U51" s="31">
        <v>254</v>
      </c>
      <c r="V51" s="31">
        <v>535</v>
      </c>
      <c r="W51" s="31">
        <v>285</v>
      </c>
      <c r="X51" s="31">
        <v>250</v>
      </c>
      <c r="Y51" s="31">
        <v>99</v>
      </c>
      <c r="Z51" s="31">
        <v>47</v>
      </c>
      <c r="AA51" s="31">
        <v>52</v>
      </c>
      <c r="AB51" s="31">
        <v>179</v>
      </c>
      <c r="AC51" s="31">
        <v>93</v>
      </c>
      <c r="AD51" s="31">
        <v>86</v>
      </c>
      <c r="AE51" s="31">
        <v>174</v>
      </c>
      <c r="AF51" s="31">
        <v>83</v>
      </c>
      <c r="AG51" s="31">
        <v>91</v>
      </c>
      <c r="AH51" s="31">
        <v>5</v>
      </c>
      <c r="AI51" s="31">
        <v>10</v>
      </c>
      <c r="AJ51" s="31">
        <v>-5</v>
      </c>
      <c r="AK51" s="31">
        <v>104</v>
      </c>
      <c r="AL51" s="31">
        <v>57</v>
      </c>
      <c r="AM51" s="31">
        <v>47</v>
      </c>
      <c r="AN51" s="12">
        <v>17</v>
      </c>
    </row>
    <row r="52" spans="1:40" ht="22.5" customHeight="1" x14ac:dyDescent="0.4">
      <c r="A52" s="22">
        <v>18</v>
      </c>
      <c r="B52" s="31">
        <v>6285</v>
      </c>
      <c r="C52" s="31">
        <v>19661</v>
      </c>
      <c r="D52" s="31">
        <v>9913</v>
      </c>
      <c r="E52" s="31">
        <v>9748</v>
      </c>
      <c r="F52" s="32">
        <f t="shared" si="1"/>
        <v>102.23065723793677</v>
      </c>
      <c r="G52" s="31">
        <f>H52+I52</f>
        <v>1184</v>
      </c>
      <c r="H52" s="31">
        <f t="shared" si="5"/>
        <v>648</v>
      </c>
      <c r="I52" s="31">
        <f t="shared" si="5"/>
        <v>536</v>
      </c>
      <c r="J52" s="31">
        <f>K52+L52</f>
        <v>529</v>
      </c>
      <c r="K52" s="31">
        <v>309</v>
      </c>
      <c r="L52" s="31">
        <v>220</v>
      </c>
      <c r="M52" s="31">
        <f>N52+O52</f>
        <v>655</v>
      </c>
      <c r="N52" s="31">
        <v>339</v>
      </c>
      <c r="O52" s="31">
        <v>316</v>
      </c>
      <c r="P52" s="31">
        <f>Q52+R52</f>
        <v>1062</v>
      </c>
      <c r="Q52" s="31">
        <f t="shared" si="6"/>
        <v>588</v>
      </c>
      <c r="R52" s="31">
        <f t="shared" si="6"/>
        <v>474</v>
      </c>
      <c r="S52" s="31">
        <f>T52+U52</f>
        <v>546</v>
      </c>
      <c r="T52" s="31">
        <v>311</v>
      </c>
      <c r="U52" s="31">
        <v>235</v>
      </c>
      <c r="V52" s="31">
        <f>W52+X52</f>
        <v>516</v>
      </c>
      <c r="W52" s="31">
        <v>277</v>
      </c>
      <c r="X52" s="31">
        <v>239</v>
      </c>
      <c r="Y52" s="31">
        <v>122</v>
      </c>
      <c r="Z52" s="31">
        <v>60</v>
      </c>
      <c r="AA52" s="31">
        <v>62</v>
      </c>
      <c r="AB52" s="31">
        <v>201</v>
      </c>
      <c r="AC52" s="31">
        <v>103</v>
      </c>
      <c r="AD52" s="31">
        <v>98</v>
      </c>
      <c r="AE52" s="31">
        <v>160</v>
      </c>
      <c r="AF52" s="31">
        <v>84</v>
      </c>
      <c r="AG52" s="31">
        <v>76</v>
      </c>
      <c r="AH52" s="31">
        <v>41</v>
      </c>
      <c r="AI52" s="31">
        <v>19</v>
      </c>
      <c r="AJ52" s="31">
        <v>22</v>
      </c>
      <c r="AK52" s="31">
        <v>163</v>
      </c>
      <c r="AL52" s="31">
        <v>79</v>
      </c>
      <c r="AM52" s="31">
        <v>84</v>
      </c>
      <c r="AN52" s="12">
        <v>18</v>
      </c>
    </row>
    <row r="53" spans="1:40" ht="22.5" customHeight="1" x14ac:dyDescent="0.4">
      <c r="A53" s="22">
        <v>19</v>
      </c>
      <c r="B53" s="31">
        <v>6432</v>
      </c>
      <c r="C53" s="31">
        <v>19706</v>
      </c>
      <c r="D53" s="31">
        <v>9931</v>
      </c>
      <c r="E53" s="31">
        <v>9775</v>
      </c>
      <c r="F53" s="32">
        <f t="shared" si="1"/>
        <v>102.46464226289518</v>
      </c>
      <c r="G53" s="31">
        <f>H53+I53</f>
        <v>1130</v>
      </c>
      <c r="H53" s="31">
        <f t="shared" si="5"/>
        <v>637</v>
      </c>
      <c r="I53" s="31">
        <f t="shared" si="5"/>
        <v>493</v>
      </c>
      <c r="J53" s="31">
        <f>K53+L53</f>
        <v>511</v>
      </c>
      <c r="K53" s="31">
        <v>301</v>
      </c>
      <c r="L53" s="31">
        <v>210</v>
      </c>
      <c r="M53" s="31">
        <f>N53+O53</f>
        <v>619</v>
      </c>
      <c r="N53" s="31">
        <v>336</v>
      </c>
      <c r="O53" s="31">
        <v>283</v>
      </c>
      <c r="P53" s="31">
        <f>Q53+R53</f>
        <v>1079</v>
      </c>
      <c r="Q53" s="31">
        <f t="shared" si="6"/>
        <v>599</v>
      </c>
      <c r="R53" s="31">
        <f t="shared" si="6"/>
        <v>480</v>
      </c>
      <c r="S53" s="31">
        <f>T53+U53</f>
        <v>533</v>
      </c>
      <c r="T53" s="31">
        <v>318</v>
      </c>
      <c r="U53" s="31">
        <v>215</v>
      </c>
      <c r="V53" s="31">
        <f>W53+X53</f>
        <v>546</v>
      </c>
      <c r="W53" s="31">
        <v>281</v>
      </c>
      <c r="X53" s="31">
        <v>265</v>
      </c>
      <c r="Y53" s="31">
        <v>51</v>
      </c>
      <c r="Z53" s="31">
        <v>38</v>
      </c>
      <c r="AA53" s="31">
        <v>13</v>
      </c>
      <c r="AB53" s="31">
        <v>171</v>
      </c>
      <c r="AC53" s="31">
        <v>87</v>
      </c>
      <c r="AD53" s="31">
        <v>84</v>
      </c>
      <c r="AE53" s="31">
        <v>178</v>
      </c>
      <c r="AF53" s="31">
        <v>105</v>
      </c>
      <c r="AG53" s="31">
        <v>73</v>
      </c>
      <c r="AH53" s="31">
        <v>-7</v>
      </c>
      <c r="AI53" s="31">
        <v>-18</v>
      </c>
      <c r="AJ53" s="31">
        <v>11</v>
      </c>
      <c r="AK53" s="31">
        <v>44</v>
      </c>
      <c r="AL53" s="31">
        <v>20</v>
      </c>
      <c r="AM53" s="31">
        <v>24</v>
      </c>
      <c r="AN53" s="12">
        <v>19</v>
      </c>
    </row>
    <row r="54" spans="1:40" ht="22.5" customHeight="1" x14ac:dyDescent="0.4">
      <c r="A54" s="22">
        <v>20</v>
      </c>
      <c r="B54" s="23">
        <v>6615</v>
      </c>
      <c r="C54" s="23">
        <v>19804</v>
      </c>
      <c r="D54" s="23">
        <v>10007</v>
      </c>
      <c r="E54" s="23">
        <v>9797</v>
      </c>
      <c r="F54" s="24">
        <f t="shared" si="1"/>
        <v>102.97420965058237</v>
      </c>
      <c r="G54" s="23">
        <v>1180</v>
      </c>
      <c r="H54" s="23">
        <v>650</v>
      </c>
      <c r="I54" s="23">
        <v>530</v>
      </c>
      <c r="J54" s="23">
        <v>523</v>
      </c>
      <c r="K54" s="23">
        <v>309</v>
      </c>
      <c r="L54" s="23">
        <v>214</v>
      </c>
      <c r="M54" s="23">
        <v>657</v>
      </c>
      <c r="N54" s="23">
        <v>341</v>
      </c>
      <c r="O54" s="23">
        <v>316</v>
      </c>
      <c r="P54" s="23">
        <v>1089</v>
      </c>
      <c r="Q54" s="23">
        <v>613</v>
      </c>
      <c r="R54" s="23">
        <v>476</v>
      </c>
      <c r="S54" s="23">
        <v>546</v>
      </c>
      <c r="T54" s="23">
        <v>332</v>
      </c>
      <c r="U54" s="23">
        <v>214</v>
      </c>
      <c r="V54" s="23">
        <v>543</v>
      </c>
      <c r="W54" s="23">
        <v>281</v>
      </c>
      <c r="X54" s="23">
        <v>262</v>
      </c>
      <c r="Y54" s="23">
        <v>91</v>
      </c>
      <c r="Z54" s="23">
        <v>37</v>
      </c>
      <c r="AA54" s="23">
        <v>54</v>
      </c>
      <c r="AB54" s="23">
        <v>175</v>
      </c>
      <c r="AC54" s="23">
        <v>90</v>
      </c>
      <c r="AD54" s="23">
        <v>85</v>
      </c>
      <c r="AE54" s="23">
        <v>185</v>
      </c>
      <c r="AF54" s="23">
        <v>100</v>
      </c>
      <c r="AG54" s="23">
        <v>85</v>
      </c>
      <c r="AH54" s="23">
        <v>-10</v>
      </c>
      <c r="AI54" s="23">
        <v>-10</v>
      </c>
      <c r="AJ54" s="23">
        <v>0</v>
      </c>
      <c r="AK54" s="23">
        <v>91</v>
      </c>
      <c r="AL54" s="23">
        <v>37</v>
      </c>
      <c r="AM54" s="23">
        <v>54</v>
      </c>
      <c r="AN54" s="12">
        <v>20</v>
      </c>
    </row>
    <row r="55" spans="1:40" ht="22.5" customHeight="1" x14ac:dyDescent="0.4">
      <c r="A55" s="22">
        <v>21</v>
      </c>
      <c r="B55" s="23">
        <v>6644</v>
      </c>
      <c r="C55" s="23">
        <v>19811</v>
      </c>
      <c r="D55" s="23">
        <v>9962</v>
      </c>
      <c r="E55" s="23">
        <v>9849</v>
      </c>
      <c r="F55" s="24">
        <f t="shared" si="1"/>
        <v>103.01060732113146</v>
      </c>
      <c r="G55" s="23">
        <v>1155</v>
      </c>
      <c r="H55" s="23">
        <v>631</v>
      </c>
      <c r="I55" s="23">
        <v>524</v>
      </c>
      <c r="J55" s="23">
        <v>470</v>
      </c>
      <c r="K55" s="23">
        <v>274</v>
      </c>
      <c r="L55" s="23">
        <v>196</v>
      </c>
      <c r="M55" s="23">
        <v>685</v>
      </c>
      <c r="N55" s="23">
        <v>357</v>
      </c>
      <c r="O55" s="23">
        <v>328</v>
      </c>
      <c r="P55" s="23">
        <v>1131</v>
      </c>
      <c r="Q55" s="23">
        <v>653</v>
      </c>
      <c r="R55" s="23">
        <v>478</v>
      </c>
      <c r="S55" s="23">
        <v>605</v>
      </c>
      <c r="T55" s="23">
        <v>349</v>
      </c>
      <c r="U55" s="23">
        <v>256</v>
      </c>
      <c r="V55" s="23">
        <v>526</v>
      </c>
      <c r="W55" s="23">
        <v>304</v>
      </c>
      <c r="X55" s="23">
        <v>222</v>
      </c>
      <c r="Y55" s="23">
        <v>24</v>
      </c>
      <c r="Z55" s="23">
        <v>-22</v>
      </c>
      <c r="AA55" s="23">
        <v>46</v>
      </c>
      <c r="AB55" s="23">
        <v>192</v>
      </c>
      <c r="AC55" s="23">
        <v>105</v>
      </c>
      <c r="AD55" s="23">
        <v>87</v>
      </c>
      <c r="AE55" s="23">
        <v>175</v>
      </c>
      <c r="AF55" s="23">
        <v>82</v>
      </c>
      <c r="AG55" s="23">
        <v>93</v>
      </c>
      <c r="AH55" s="23">
        <v>17</v>
      </c>
      <c r="AI55" s="23">
        <v>23</v>
      </c>
      <c r="AJ55" s="23">
        <v>-6</v>
      </c>
      <c r="AK55" s="23">
        <v>41</v>
      </c>
      <c r="AL55" s="23">
        <v>1</v>
      </c>
      <c r="AM55" s="23">
        <v>40</v>
      </c>
      <c r="AN55" s="12">
        <v>21</v>
      </c>
    </row>
    <row r="56" spans="1:40" ht="22.5" customHeight="1" x14ac:dyDescent="0.4">
      <c r="A56" s="22">
        <v>22</v>
      </c>
      <c r="B56" s="23">
        <v>6711</v>
      </c>
      <c r="C56" s="23">
        <v>19797</v>
      </c>
      <c r="D56" s="23">
        <v>9956</v>
      </c>
      <c r="E56" s="23">
        <v>9811</v>
      </c>
      <c r="F56" s="24">
        <f t="shared" si="1"/>
        <v>102.93781198003327</v>
      </c>
      <c r="G56" s="23">
        <v>921</v>
      </c>
      <c r="H56" s="23">
        <v>493</v>
      </c>
      <c r="I56" s="23">
        <v>428</v>
      </c>
      <c r="J56" s="23">
        <v>367</v>
      </c>
      <c r="K56" s="23">
        <v>219</v>
      </c>
      <c r="L56" s="23">
        <v>148</v>
      </c>
      <c r="M56" s="23">
        <v>554</v>
      </c>
      <c r="N56" s="23">
        <v>274</v>
      </c>
      <c r="O56" s="23">
        <v>280</v>
      </c>
      <c r="P56" s="23">
        <v>913</v>
      </c>
      <c r="Q56" s="23">
        <v>465</v>
      </c>
      <c r="R56" s="23">
        <v>448</v>
      </c>
      <c r="S56" s="23">
        <v>458</v>
      </c>
      <c r="T56" s="23">
        <v>227</v>
      </c>
      <c r="U56" s="23">
        <v>231</v>
      </c>
      <c r="V56" s="23">
        <v>455</v>
      </c>
      <c r="W56" s="23">
        <v>238</v>
      </c>
      <c r="X56" s="23">
        <v>217</v>
      </c>
      <c r="Y56" s="23">
        <v>8</v>
      </c>
      <c r="Z56" s="23">
        <v>28</v>
      </c>
      <c r="AA56" s="23">
        <v>-20</v>
      </c>
      <c r="AB56" s="23">
        <v>181</v>
      </c>
      <c r="AC56" s="23">
        <v>97</v>
      </c>
      <c r="AD56" s="23">
        <v>84</v>
      </c>
      <c r="AE56" s="23">
        <v>193</v>
      </c>
      <c r="AF56" s="23">
        <v>97</v>
      </c>
      <c r="AG56" s="23">
        <v>96</v>
      </c>
      <c r="AH56" s="23">
        <v>-12</v>
      </c>
      <c r="AI56" s="23">
        <v>0</v>
      </c>
      <c r="AJ56" s="23">
        <v>-12</v>
      </c>
      <c r="AK56" s="23">
        <v>-4</v>
      </c>
      <c r="AL56" s="23">
        <v>28</v>
      </c>
      <c r="AM56" s="23">
        <v>-32</v>
      </c>
      <c r="AN56" s="12">
        <v>22</v>
      </c>
    </row>
    <row r="57" spans="1:40" ht="22.5" customHeight="1" x14ac:dyDescent="0.4">
      <c r="A57" s="22">
        <v>23</v>
      </c>
      <c r="B57" s="23">
        <v>6787</v>
      </c>
      <c r="C57" s="23">
        <v>19704</v>
      </c>
      <c r="D57" s="23">
        <v>9922</v>
      </c>
      <c r="E57" s="23">
        <v>9782</v>
      </c>
      <c r="F57" s="24">
        <f t="shared" si="1"/>
        <v>102.45424292845257</v>
      </c>
      <c r="G57" s="23">
        <v>870</v>
      </c>
      <c r="H57" s="23">
        <v>468</v>
      </c>
      <c r="I57" s="23">
        <v>402</v>
      </c>
      <c r="J57" s="23">
        <v>330</v>
      </c>
      <c r="K57" s="23">
        <v>196</v>
      </c>
      <c r="L57" s="23">
        <v>134</v>
      </c>
      <c r="M57" s="23">
        <v>540</v>
      </c>
      <c r="N57" s="23">
        <v>272</v>
      </c>
      <c r="O57" s="23">
        <v>268</v>
      </c>
      <c r="P57" s="23">
        <v>932</v>
      </c>
      <c r="Q57" s="23">
        <v>508</v>
      </c>
      <c r="R57" s="23">
        <v>424</v>
      </c>
      <c r="S57" s="23">
        <v>512</v>
      </c>
      <c r="T57" s="23">
        <v>280</v>
      </c>
      <c r="U57" s="23">
        <v>232</v>
      </c>
      <c r="V57" s="23">
        <v>420</v>
      </c>
      <c r="W57" s="23">
        <v>228</v>
      </c>
      <c r="X57" s="23">
        <v>192</v>
      </c>
      <c r="Y57" s="23">
        <v>-62</v>
      </c>
      <c r="Z57" s="23">
        <v>-40</v>
      </c>
      <c r="AA57" s="23">
        <v>-22</v>
      </c>
      <c r="AB57" s="23">
        <v>191</v>
      </c>
      <c r="AC57" s="23">
        <v>104</v>
      </c>
      <c r="AD57" s="23">
        <v>87</v>
      </c>
      <c r="AE57" s="23">
        <v>221</v>
      </c>
      <c r="AF57" s="23">
        <v>113</v>
      </c>
      <c r="AG57" s="23">
        <v>108</v>
      </c>
      <c r="AH57" s="23">
        <v>-30</v>
      </c>
      <c r="AI57" s="23">
        <v>-9</v>
      </c>
      <c r="AJ57" s="23">
        <v>-21</v>
      </c>
      <c r="AK57" s="23">
        <v>-92</v>
      </c>
      <c r="AL57" s="23">
        <v>-49</v>
      </c>
      <c r="AM57" s="23">
        <v>-43</v>
      </c>
      <c r="AN57" s="12">
        <v>23</v>
      </c>
    </row>
    <row r="58" spans="1:40" ht="22.5" customHeight="1" x14ac:dyDescent="0.4">
      <c r="A58" s="22">
        <v>24</v>
      </c>
      <c r="B58" s="23">
        <v>6895</v>
      </c>
      <c r="C58" s="23">
        <v>19731</v>
      </c>
      <c r="D58" s="23">
        <v>9954</v>
      </c>
      <c r="E58" s="23">
        <v>9777</v>
      </c>
      <c r="F58" s="24">
        <f t="shared" si="1"/>
        <v>102.59463394342762</v>
      </c>
      <c r="G58" s="23">
        <v>1018</v>
      </c>
      <c r="H58" s="23">
        <v>543</v>
      </c>
      <c r="I58" s="23">
        <v>475</v>
      </c>
      <c r="J58" s="23">
        <v>380</v>
      </c>
      <c r="K58" s="23">
        <v>222</v>
      </c>
      <c r="L58" s="23">
        <v>158</v>
      </c>
      <c r="M58" s="23">
        <v>638</v>
      </c>
      <c r="N58" s="23">
        <v>321</v>
      </c>
      <c r="O58" s="23">
        <v>317</v>
      </c>
      <c r="P58" s="23">
        <v>893</v>
      </c>
      <c r="Q58" s="23">
        <v>473</v>
      </c>
      <c r="R58" s="23">
        <v>420</v>
      </c>
      <c r="S58" s="23">
        <v>441</v>
      </c>
      <c r="T58" s="23">
        <v>253</v>
      </c>
      <c r="U58" s="23">
        <v>188</v>
      </c>
      <c r="V58" s="23">
        <v>452</v>
      </c>
      <c r="W58" s="23">
        <v>220</v>
      </c>
      <c r="X58" s="23">
        <v>232</v>
      </c>
      <c r="Y58" s="23">
        <v>125</v>
      </c>
      <c r="Z58" s="23">
        <v>70</v>
      </c>
      <c r="AA58" s="23">
        <v>55</v>
      </c>
      <c r="AB58" s="23">
        <v>190</v>
      </c>
      <c r="AC58" s="23">
        <v>90</v>
      </c>
      <c r="AD58" s="23">
        <v>100</v>
      </c>
      <c r="AE58" s="23">
        <v>198</v>
      </c>
      <c r="AF58" s="23">
        <v>100</v>
      </c>
      <c r="AG58" s="23">
        <v>98</v>
      </c>
      <c r="AH58" s="23">
        <v>-8</v>
      </c>
      <c r="AI58" s="23">
        <v>-10</v>
      </c>
      <c r="AJ58" s="23">
        <v>2</v>
      </c>
      <c r="AK58" s="23">
        <v>117</v>
      </c>
      <c r="AL58" s="23">
        <v>60</v>
      </c>
      <c r="AM58" s="23">
        <v>57</v>
      </c>
      <c r="AN58" s="12">
        <v>24</v>
      </c>
    </row>
    <row r="59" spans="1:40" ht="22.5" customHeight="1" x14ac:dyDescent="0.4">
      <c r="A59" s="22">
        <v>25</v>
      </c>
      <c r="B59" s="23">
        <v>7026</v>
      </c>
      <c r="C59" s="23">
        <v>19807</v>
      </c>
      <c r="D59" s="23">
        <v>9971</v>
      </c>
      <c r="E59" s="23">
        <v>9836</v>
      </c>
      <c r="F59" s="24">
        <f t="shared" si="1"/>
        <v>102.98980865224625</v>
      </c>
      <c r="G59" s="23">
        <f t="shared" ref="G59:G66" si="7">H59+I59</f>
        <v>924</v>
      </c>
      <c r="H59" s="23">
        <f t="shared" ref="H59:I66" si="8">K59+N59</f>
        <v>492</v>
      </c>
      <c r="I59" s="23">
        <f t="shared" si="8"/>
        <v>432</v>
      </c>
      <c r="J59" s="23">
        <f>K59+L59</f>
        <v>412</v>
      </c>
      <c r="K59" s="23">
        <v>233</v>
      </c>
      <c r="L59" s="23">
        <v>179</v>
      </c>
      <c r="M59" s="23">
        <f>N59+O59</f>
        <v>512</v>
      </c>
      <c r="N59" s="23">
        <v>259</v>
      </c>
      <c r="O59" s="23">
        <v>253</v>
      </c>
      <c r="P59" s="23">
        <f t="shared" ref="P59:P65" si="9">Q59+R59</f>
        <v>866</v>
      </c>
      <c r="Q59" s="23">
        <f t="shared" ref="Q59:R65" si="10">T59+W59</f>
        <v>456</v>
      </c>
      <c r="R59" s="23">
        <f t="shared" si="10"/>
        <v>410</v>
      </c>
      <c r="S59" s="23">
        <f>T59+U59</f>
        <v>478</v>
      </c>
      <c r="T59" s="23">
        <v>259</v>
      </c>
      <c r="U59" s="23">
        <v>219</v>
      </c>
      <c r="V59" s="23">
        <f>W59+X59</f>
        <v>388</v>
      </c>
      <c r="W59" s="23">
        <v>197</v>
      </c>
      <c r="X59" s="23">
        <v>191</v>
      </c>
      <c r="Y59" s="23">
        <f t="shared" ref="Y59:AA65" si="11">G59-P59</f>
        <v>58</v>
      </c>
      <c r="Z59" s="23">
        <f t="shared" si="11"/>
        <v>36</v>
      </c>
      <c r="AA59" s="23">
        <f t="shared" si="11"/>
        <v>22</v>
      </c>
      <c r="AB59" s="23">
        <f>AC59+AD59</f>
        <v>197</v>
      </c>
      <c r="AC59" s="23">
        <v>103</v>
      </c>
      <c r="AD59" s="23">
        <v>94</v>
      </c>
      <c r="AE59" s="23">
        <f>AF59+AG59</f>
        <v>218</v>
      </c>
      <c r="AF59" s="23">
        <v>111</v>
      </c>
      <c r="AG59" s="23">
        <v>107</v>
      </c>
      <c r="AH59" s="23">
        <f t="shared" ref="AH59:AJ63" si="12">AB59-AE59</f>
        <v>-21</v>
      </c>
      <c r="AI59" s="23">
        <f t="shared" si="12"/>
        <v>-8</v>
      </c>
      <c r="AJ59" s="23">
        <f t="shared" si="12"/>
        <v>-13</v>
      </c>
      <c r="AK59" s="23">
        <f t="shared" ref="AK59:AK65" si="13">AL59+AM59</f>
        <v>37</v>
      </c>
      <c r="AL59" s="23">
        <f t="shared" ref="AL59:AM65" si="14">Z59+AI59</f>
        <v>28</v>
      </c>
      <c r="AM59" s="23">
        <f t="shared" si="14"/>
        <v>9</v>
      </c>
      <c r="AN59" s="12">
        <v>25</v>
      </c>
    </row>
    <row r="60" spans="1:40" ht="22.5" customHeight="1" x14ac:dyDescent="0.4">
      <c r="A60" s="22">
        <v>26</v>
      </c>
      <c r="B60" s="23">
        <v>7139</v>
      </c>
      <c r="C60" s="23">
        <v>19770</v>
      </c>
      <c r="D60" s="23">
        <v>9988</v>
      </c>
      <c r="E60" s="23">
        <v>9782</v>
      </c>
      <c r="F60" s="24">
        <f t="shared" ref="F60:F67" si="15">C60/19206*100</f>
        <v>102.93658231802563</v>
      </c>
      <c r="G60" s="23">
        <f t="shared" si="7"/>
        <v>907</v>
      </c>
      <c r="H60" s="23">
        <f t="shared" si="8"/>
        <v>500</v>
      </c>
      <c r="I60" s="23">
        <f t="shared" si="8"/>
        <v>407</v>
      </c>
      <c r="J60" s="23">
        <f>K60+L60</f>
        <v>415</v>
      </c>
      <c r="K60" s="23">
        <v>254</v>
      </c>
      <c r="L60" s="23">
        <v>161</v>
      </c>
      <c r="M60" s="23">
        <f>N60+O60</f>
        <v>492</v>
      </c>
      <c r="N60" s="23">
        <v>246</v>
      </c>
      <c r="O60" s="23">
        <v>246</v>
      </c>
      <c r="P60" s="23">
        <f t="shared" si="9"/>
        <v>889</v>
      </c>
      <c r="Q60" s="23">
        <f t="shared" si="10"/>
        <v>470</v>
      </c>
      <c r="R60" s="23">
        <f t="shared" si="10"/>
        <v>419</v>
      </c>
      <c r="S60" s="23">
        <f>T60+U60</f>
        <v>459</v>
      </c>
      <c r="T60" s="23">
        <v>250</v>
      </c>
      <c r="U60" s="23">
        <v>209</v>
      </c>
      <c r="V60" s="23">
        <f>W60+X60</f>
        <v>430</v>
      </c>
      <c r="W60" s="23">
        <v>220</v>
      </c>
      <c r="X60" s="23">
        <v>210</v>
      </c>
      <c r="Y60" s="23">
        <f t="shared" si="11"/>
        <v>18</v>
      </c>
      <c r="Z60" s="23">
        <f t="shared" si="11"/>
        <v>30</v>
      </c>
      <c r="AA60" s="23">
        <f t="shared" si="11"/>
        <v>-12</v>
      </c>
      <c r="AB60" s="23">
        <f>AC60+AD60</f>
        <v>184</v>
      </c>
      <c r="AC60" s="23">
        <v>91</v>
      </c>
      <c r="AD60" s="23">
        <v>93</v>
      </c>
      <c r="AE60" s="23">
        <f>AF60+AG60</f>
        <v>229</v>
      </c>
      <c r="AF60" s="23">
        <v>118</v>
      </c>
      <c r="AG60" s="23">
        <v>111</v>
      </c>
      <c r="AH60" s="23">
        <f t="shared" si="12"/>
        <v>-45</v>
      </c>
      <c r="AI60" s="23">
        <f t="shared" si="12"/>
        <v>-27</v>
      </c>
      <c r="AJ60" s="23">
        <f t="shared" si="12"/>
        <v>-18</v>
      </c>
      <c r="AK60" s="23">
        <f t="shared" si="13"/>
        <v>-27</v>
      </c>
      <c r="AL60" s="23">
        <f t="shared" si="14"/>
        <v>3</v>
      </c>
      <c r="AM60" s="23">
        <f t="shared" si="14"/>
        <v>-30</v>
      </c>
      <c r="AN60" s="12">
        <v>26</v>
      </c>
    </row>
    <row r="61" spans="1:40" ht="22.5" customHeight="1" x14ac:dyDescent="0.4">
      <c r="A61" s="22">
        <v>27</v>
      </c>
      <c r="B61" s="23">
        <v>7458</v>
      </c>
      <c r="C61" s="23">
        <v>20322</v>
      </c>
      <c r="D61" s="23">
        <v>10284</v>
      </c>
      <c r="E61" s="23">
        <v>10038</v>
      </c>
      <c r="F61" s="24">
        <f t="shared" si="15"/>
        <v>105.81068416119963</v>
      </c>
      <c r="G61" s="23">
        <f t="shared" si="7"/>
        <v>1006</v>
      </c>
      <c r="H61" s="23">
        <f t="shared" si="8"/>
        <v>572</v>
      </c>
      <c r="I61" s="23">
        <f t="shared" si="8"/>
        <v>434</v>
      </c>
      <c r="J61" s="23">
        <f>K61+L61</f>
        <v>450</v>
      </c>
      <c r="K61" s="23">
        <v>282</v>
      </c>
      <c r="L61" s="23">
        <v>168</v>
      </c>
      <c r="M61" s="23">
        <f>N61+O61</f>
        <v>556</v>
      </c>
      <c r="N61" s="23">
        <v>290</v>
      </c>
      <c r="O61" s="23">
        <v>266</v>
      </c>
      <c r="P61" s="23">
        <f t="shared" si="9"/>
        <v>850</v>
      </c>
      <c r="Q61" s="23">
        <f t="shared" si="10"/>
        <v>480</v>
      </c>
      <c r="R61" s="23">
        <f t="shared" si="10"/>
        <v>370</v>
      </c>
      <c r="S61" s="23">
        <f>T61+U61</f>
        <v>408</v>
      </c>
      <c r="T61" s="23">
        <v>249</v>
      </c>
      <c r="U61" s="23">
        <v>159</v>
      </c>
      <c r="V61" s="23">
        <f>W61+X61</f>
        <v>442</v>
      </c>
      <c r="W61" s="23">
        <v>231</v>
      </c>
      <c r="X61" s="23">
        <v>211</v>
      </c>
      <c r="Y61" s="23">
        <f t="shared" si="11"/>
        <v>156</v>
      </c>
      <c r="Z61" s="23">
        <f t="shared" ref="Z61:AA65" si="16">H61-Q61</f>
        <v>92</v>
      </c>
      <c r="AA61" s="23">
        <f t="shared" si="16"/>
        <v>64</v>
      </c>
      <c r="AB61" s="23">
        <f>AC61+AD61</f>
        <v>174</v>
      </c>
      <c r="AC61" s="23">
        <v>86</v>
      </c>
      <c r="AD61" s="23">
        <v>88</v>
      </c>
      <c r="AE61" s="23">
        <f>AF61+AG61</f>
        <v>209</v>
      </c>
      <c r="AF61" s="23">
        <v>103</v>
      </c>
      <c r="AG61" s="23">
        <v>106</v>
      </c>
      <c r="AH61" s="23">
        <f t="shared" si="12"/>
        <v>-35</v>
      </c>
      <c r="AI61" s="23">
        <f t="shared" ref="AI61:AJ65" si="17">AC61-AF61</f>
        <v>-17</v>
      </c>
      <c r="AJ61" s="23">
        <f t="shared" si="17"/>
        <v>-18</v>
      </c>
      <c r="AK61" s="23">
        <f t="shared" si="13"/>
        <v>121</v>
      </c>
      <c r="AL61" s="23">
        <f t="shared" si="14"/>
        <v>75</v>
      </c>
      <c r="AM61" s="23">
        <f t="shared" si="14"/>
        <v>46</v>
      </c>
      <c r="AN61" s="12">
        <v>27</v>
      </c>
    </row>
    <row r="62" spans="1:40" ht="22.5" customHeight="1" x14ac:dyDescent="0.4">
      <c r="A62" s="22">
        <v>28</v>
      </c>
      <c r="B62" s="23">
        <v>7589</v>
      </c>
      <c r="C62" s="23">
        <v>20351</v>
      </c>
      <c r="D62" s="23">
        <v>10300</v>
      </c>
      <c r="E62" s="23">
        <v>10051</v>
      </c>
      <c r="F62" s="24">
        <f t="shared" si="15"/>
        <v>105.961678642091</v>
      </c>
      <c r="G62" s="23">
        <f t="shared" si="7"/>
        <v>990</v>
      </c>
      <c r="H62" s="23">
        <f t="shared" si="8"/>
        <v>513</v>
      </c>
      <c r="I62" s="23">
        <f t="shared" si="8"/>
        <v>477</v>
      </c>
      <c r="J62" s="23">
        <f>K62+L62</f>
        <v>381</v>
      </c>
      <c r="K62" s="23">
        <v>244</v>
      </c>
      <c r="L62" s="23">
        <v>137</v>
      </c>
      <c r="M62" s="23">
        <f>N62+O62</f>
        <v>609</v>
      </c>
      <c r="N62" s="23">
        <v>269</v>
      </c>
      <c r="O62" s="23">
        <v>340</v>
      </c>
      <c r="P62" s="23">
        <f t="shared" si="9"/>
        <v>908</v>
      </c>
      <c r="Q62" s="23">
        <f t="shared" si="10"/>
        <v>500</v>
      </c>
      <c r="R62" s="23">
        <f t="shared" si="10"/>
        <v>408</v>
      </c>
      <c r="S62" s="23">
        <f>T62+U62</f>
        <v>468</v>
      </c>
      <c r="T62" s="23">
        <v>261</v>
      </c>
      <c r="U62" s="23">
        <v>207</v>
      </c>
      <c r="V62" s="23">
        <f>W62+X62</f>
        <v>440</v>
      </c>
      <c r="W62" s="23">
        <v>239</v>
      </c>
      <c r="X62" s="23">
        <v>201</v>
      </c>
      <c r="Y62" s="23">
        <f t="shared" si="11"/>
        <v>82</v>
      </c>
      <c r="Z62" s="23">
        <f t="shared" si="16"/>
        <v>13</v>
      </c>
      <c r="AA62" s="23">
        <f t="shared" si="16"/>
        <v>69</v>
      </c>
      <c r="AB62" s="23">
        <f>AC62+AD62</f>
        <v>179</v>
      </c>
      <c r="AC62" s="23">
        <v>102</v>
      </c>
      <c r="AD62" s="23">
        <v>77</v>
      </c>
      <c r="AE62" s="23">
        <f>AF62+AG62</f>
        <v>234</v>
      </c>
      <c r="AF62" s="23">
        <v>98</v>
      </c>
      <c r="AG62" s="23">
        <v>136</v>
      </c>
      <c r="AH62" s="23">
        <f t="shared" si="12"/>
        <v>-55</v>
      </c>
      <c r="AI62" s="23">
        <f t="shared" si="17"/>
        <v>4</v>
      </c>
      <c r="AJ62" s="23">
        <f t="shared" si="17"/>
        <v>-59</v>
      </c>
      <c r="AK62" s="23">
        <f t="shared" si="13"/>
        <v>27</v>
      </c>
      <c r="AL62" s="23">
        <f t="shared" si="14"/>
        <v>17</v>
      </c>
      <c r="AM62" s="23">
        <f t="shared" si="14"/>
        <v>10</v>
      </c>
      <c r="AN62" s="12">
        <v>28</v>
      </c>
    </row>
    <row r="63" spans="1:40" ht="22.5" customHeight="1" x14ac:dyDescent="0.4">
      <c r="A63" s="22">
        <v>29</v>
      </c>
      <c r="B63" s="23">
        <v>7708</v>
      </c>
      <c r="C63" s="23">
        <v>20370</v>
      </c>
      <c r="D63" s="23">
        <v>10309</v>
      </c>
      <c r="E63" s="23">
        <v>10061</v>
      </c>
      <c r="F63" s="24">
        <f t="shared" si="15"/>
        <v>106.06060606060606</v>
      </c>
      <c r="G63" s="23">
        <f t="shared" si="7"/>
        <v>978</v>
      </c>
      <c r="H63" s="23">
        <f t="shared" si="8"/>
        <v>528</v>
      </c>
      <c r="I63" s="23">
        <f t="shared" si="8"/>
        <v>450</v>
      </c>
      <c r="J63" s="23">
        <f>K63+L63</f>
        <v>395</v>
      </c>
      <c r="K63" s="23">
        <v>234</v>
      </c>
      <c r="L63" s="23">
        <v>161</v>
      </c>
      <c r="M63" s="23">
        <f>N63+O63</f>
        <v>583</v>
      </c>
      <c r="N63" s="23">
        <v>294</v>
      </c>
      <c r="O63" s="23">
        <v>289</v>
      </c>
      <c r="P63" s="23">
        <f t="shared" si="9"/>
        <v>924</v>
      </c>
      <c r="Q63" s="23">
        <f t="shared" si="10"/>
        <v>516</v>
      </c>
      <c r="R63" s="23">
        <f t="shared" si="10"/>
        <v>408</v>
      </c>
      <c r="S63" s="23">
        <f>T63+U63</f>
        <v>470</v>
      </c>
      <c r="T63" s="23">
        <v>276</v>
      </c>
      <c r="U63" s="23">
        <v>194</v>
      </c>
      <c r="V63" s="23">
        <f>W63+X63</f>
        <v>454</v>
      </c>
      <c r="W63" s="23">
        <v>240</v>
      </c>
      <c r="X63" s="23">
        <v>214</v>
      </c>
      <c r="Y63" s="23">
        <f t="shared" si="11"/>
        <v>54</v>
      </c>
      <c r="Z63" s="23">
        <f t="shared" si="16"/>
        <v>12</v>
      </c>
      <c r="AA63" s="23">
        <f t="shared" si="16"/>
        <v>42</v>
      </c>
      <c r="AB63" s="23">
        <f>AC63+AD63</f>
        <v>182</v>
      </c>
      <c r="AC63" s="23">
        <v>97</v>
      </c>
      <c r="AD63" s="23">
        <v>85</v>
      </c>
      <c r="AE63" s="23">
        <f>AF63+AG63</f>
        <v>233</v>
      </c>
      <c r="AF63" s="23">
        <v>118</v>
      </c>
      <c r="AG63" s="23">
        <v>115</v>
      </c>
      <c r="AH63" s="23">
        <f t="shared" si="12"/>
        <v>-51</v>
      </c>
      <c r="AI63" s="23">
        <f t="shared" si="17"/>
        <v>-21</v>
      </c>
      <c r="AJ63" s="23">
        <f t="shared" si="17"/>
        <v>-30</v>
      </c>
      <c r="AK63" s="23">
        <f t="shared" si="13"/>
        <v>3</v>
      </c>
      <c r="AL63" s="23">
        <f t="shared" si="14"/>
        <v>-9</v>
      </c>
      <c r="AM63" s="23">
        <f t="shared" si="14"/>
        <v>12</v>
      </c>
      <c r="AN63" s="12">
        <v>29</v>
      </c>
    </row>
    <row r="64" spans="1:40" ht="22.5" customHeight="1" x14ac:dyDescent="0.4">
      <c r="A64" s="22">
        <v>30</v>
      </c>
      <c r="B64" s="23">
        <v>7845</v>
      </c>
      <c r="C64" s="23">
        <v>20418</v>
      </c>
      <c r="D64" s="23">
        <v>10343</v>
      </c>
      <c r="E64" s="23">
        <v>10075</v>
      </c>
      <c r="F64" s="24">
        <f t="shared" si="15"/>
        <v>106.31052796001251</v>
      </c>
      <c r="G64" s="23">
        <f t="shared" si="7"/>
        <v>1121</v>
      </c>
      <c r="H64" s="23">
        <f t="shared" si="8"/>
        <v>628</v>
      </c>
      <c r="I64" s="23">
        <f t="shared" si="8"/>
        <v>493</v>
      </c>
      <c r="J64" s="23">
        <v>417</v>
      </c>
      <c r="K64" s="23">
        <v>263</v>
      </c>
      <c r="L64" s="23">
        <v>154</v>
      </c>
      <c r="M64" s="23">
        <v>704</v>
      </c>
      <c r="N64" s="23">
        <v>365</v>
      </c>
      <c r="O64" s="23">
        <v>339</v>
      </c>
      <c r="P64" s="23">
        <f t="shared" si="9"/>
        <v>968</v>
      </c>
      <c r="Q64" s="23">
        <f t="shared" si="10"/>
        <v>530</v>
      </c>
      <c r="R64" s="23">
        <f t="shared" si="10"/>
        <v>438</v>
      </c>
      <c r="S64" s="23">
        <v>488</v>
      </c>
      <c r="T64" s="23">
        <v>283</v>
      </c>
      <c r="U64" s="23">
        <v>205</v>
      </c>
      <c r="V64" s="23">
        <v>480</v>
      </c>
      <c r="W64" s="23">
        <v>247</v>
      </c>
      <c r="X64" s="23">
        <v>233</v>
      </c>
      <c r="Y64" s="23">
        <f t="shared" si="11"/>
        <v>153</v>
      </c>
      <c r="Z64" s="23">
        <f t="shared" si="16"/>
        <v>98</v>
      </c>
      <c r="AA64" s="23">
        <f t="shared" si="16"/>
        <v>55</v>
      </c>
      <c r="AB64" s="23">
        <v>132</v>
      </c>
      <c r="AC64" s="23">
        <v>73</v>
      </c>
      <c r="AD64" s="23">
        <v>59</v>
      </c>
      <c r="AE64" s="23">
        <v>228</v>
      </c>
      <c r="AF64" s="23">
        <v>111</v>
      </c>
      <c r="AG64" s="23">
        <v>117</v>
      </c>
      <c r="AH64" s="23">
        <f>AB64-AE64</f>
        <v>-96</v>
      </c>
      <c r="AI64" s="23">
        <f t="shared" si="17"/>
        <v>-38</v>
      </c>
      <c r="AJ64" s="23">
        <f t="shared" si="17"/>
        <v>-58</v>
      </c>
      <c r="AK64" s="23">
        <f t="shared" si="13"/>
        <v>57</v>
      </c>
      <c r="AL64" s="23">
        <f t="shared" si="14"/>
        <v>60</v>
      </c>
      <c r="AM64" s="23">
        <f t="shared" si="14"/>
        <v>-3</v>
      </c>
      <c r="AN64" s="12">
        <v>30</v>
      </c>
    </row>
    <row r="65" spans="1:40" ht="22.5" customHeight="1" x14ac:dyDescent="0.4">
      <c r="A65" s="22" t="s">
        <v>29</v>
      </c>
      <c r="B65" s="23">
        <v>7953</v>
      </c>
      <c r="C65" s="23">
        <v>20571</v>
      </c>
      <c r="D65" s="23">
        <v>10468</v>
      </c>
      <c r="E65" s="23">
        <v>10103</v>
      </c>
      <c r="F65" s="24">
        <f t="shared" si="15"/>
        <v>107.10715401437052</v>
      </c>
      <c r="G65" s="23">
        <f t="shared" si="7"/>
        <v>1022</v>
      </c>
      <c r="H65" s="23">
        <f t="shared" si="8"/>
        <v>566</v>
      </c>
      <c r="I65" s="23">
        <f t="shared" si="8"/>
        <v>456</v>
      </c>
      <c r="J65" s="23">
        <f>K65+L65</f>
        <v>384</v>
      </c>
      <c r="K65" s="23">
        <v>232</v>
      </c>
      <c r="L65" s="23">
        <v>152</v>
      </c>
      <c r="M65" s="23">
        <f>N65+O65</f>
        <v>638</v>
      </c>
      <c r="N65" s="23">
        <v>334</v>
      </c>
      <c r="O65" s="23">
        <v>304</v>
      </c>
      <c r="P65" s="23">
        <f t="shared" si="9"/>
        <v>836</v>
      </c>
      <c r="Q65" s="23">
        <f t="shared" si="10"/>
        <v>443</v>
      </c>
      <c r="R65" s="23">
        <f t="shared" si="10"/>
        <v>393</v>
      </c>
      <c r="S65" s="23">
        <f>T65+U65</f>
        <v>425</v>
      </c>
      <c r="T65" s="23">
        <v>246</v>
      </c>
      <c r="U65" s="23">
        <v>179</v>
      </c>
      <c r="V65" s="23">
        <f>W65+X65</f>
        <v>411</v>
      </c>
      <c r="W65" s="23">
        <v>197</v>
      </c>
      <c r="X65" s="23">
        <v>214</v>
      </c>
      <c r="Y65" s="23">
        <f t="shared" si="11"/>
        <v>186</v>
      </c>
      <c r="Z65" s="23">
        <f t="shared" si="16"/>
        <v>123</v>
      </c>
      <c r="AA65" s="23">
        <f t="shared" si="16"/>
        <v>63</v>
      </c>
      <c r="AB65" s="23">
        <f>AC65+AD65</f>
        <v>183</v>
      </c>
      <c r="AC65" s="23">
        <v>101</v>
      </c>
      <c r="AD65" s="23">
        <v>82</v>
      </c>
      <c r="AE65" s="23">
        <f>AF65+AG65</f>
        <v>240</v>
      </c>
      <c r="AF65" s="23">
        <v>118</v>
      </c>
      <c r="AG65" s="23">
        <v>122</v>
      </c>
      <c r="AH65" s="23">
        <f>AB65-AE65</f>
        <v>-57</v>
      </c>
      <c r="AI65" s="23">
        <f>AC65-AF65</f>
        <v>-17</v>
      </c>
      <c r="AJ65" s="23">
        <f t="shared" si="17"/>
        <v>-40</v>
      </c>
      <c r="AK65" s="23">
        <f t="shared" si="13"/>
        <v>129</v>
      </c>
      <c r="AL65" s="23">
        <f t="shared" si="14"/>
        <v>106</v>
      </c>
      <c r="AM65" s="23">
        <f t="shared" si="14"/>
        <v>23</v>
      </c>
      <c r="AN65" s="26" t="s">
        <v>31</v>
      </c>
    </row>
    <row r="66" spans="1:40" ht="22.5" customHeight="1" x14ac:dyDescent="0.4">
      <c r="A66" s="22">
        <v>2</v>
      </c>
      <c r="B66" s="23">
        <v>8092</v>
      </c>
      <c r="C66" s="23">
        <v>20808</v>
      </c>
      <c r="D66" s="23">
        <v>10636</v>
      </c>
      <c r="E66" s="23">
        <v>10172</v>
      </c>
      <c r="F66" s="24">
        <f t="shared" si="15"/>
        <v>108.34114339268979</v>
      </c>
      <c r="G66" s="23">
        <f t="shared" si="7"/>
        <v>894</v>
      </c>
      <c r="H66" s="23">
        <f t="shared" si="8"/>
        <v>488</v>
      </c>
      <c r="I66" s="23">
        <f t="shared" si="8"/>
        <v>406</v>
      </c>
      <c r="J66" s="23">
        <f>K66+L66</f>
        <v>357</v>
      </c>
      <c r="K66" s="23">
        <f>218+5</f>
        <v>223</v>
      </c>
      <c r="L66" s="23">
        <v>134</v>
      </c>
      <c r="M66" s="23">
        <f>N66+O66</f>
        <v>537</v>
      </c>
      <c r="N66" s="23">
        <v>265</v>
      </c>
      <c r="O66" s="23">
        <v>272</v>
      </c>
      <c r="P66" s="23">
        <f>Q66+R66</f>
        <v>843</v>
      </c>
      <c r="Q66" s="23">
        <f t="shared" ref="Q66:R68" si="18">T66+W66</f>
        <v>470</v>
      </c>
      <c r="R66" s="23">
        <f t="shared" si="18"/>
        <v>373</v>
      </c>
      <c r="S66" s="23">
        <f>SUM(T66:U66)</f>
        <v>381</v>
      </c>
      <c r="T66" s="23">
        <f>208+3</f>
        <v>211</v>
      </c>
      <c r="U66" s="23">
        <f>167+3</f>
        <v>170</v>
      </c>
      <c r="V66" s="23">
        <f>W66+X66</f>
        <v>462</v>
      </c>
      <c r="W66" s="23">
        <v>259</v>
      </c>
      <c r="X66" s="23">
        <v>203</v>
      </c>
      <c r="Y66" s="23">
        <f t="shared" ref="Y66:Y67" si="19">G66-P66</f>
        <v>51</v>
      </c>
      <c r="Z66" s="23">
        <f t="shared" ref="Z66" si="20">H66-Q66</f>
        <v>18</v>
      </c>
      <c r="AA66" s="23">
        <f t="shared" ref="AA66" si="21">I66-R66</f>
        <v>33</v>
      </c>
      <c r="AB66" s="23">
        <f>AC66+AD66</f>
        <v>131</v>
      </c>
      <c r="AC66" s="23">
        <v>75</v>
      </c>
      <c r="AD66" s="23">
        <v>56</v>
      </c>
      <c r="AE66" s="23">
        <f>AF66+AG66</f>
        <v>226</v>
      </c>
      <c r="AF66" s="23">
        <v>118</v>
      </c>
      <c r="AG66" s="23">
        <v>108</v>
      </c>
      <c r="AH66" s="23">
        <f>AB66-AE66</f>
        <v>-95</v>
      </c>
      <c r="AI66" s="23">
        <f>AC66-AF66</f>
        <v>-43</v>
      </c>
      <c r="AJ66" s="23">
        <f t="shared" ref="AJ66" si="22">AD66-AG66</f>
        <v>-52</v>
      </c>
      <c r="AK66" s="23">
        <f>AL66+AM66</f>
        <v>-44</v>
      </c>
      <c r="AL66" s="23">
        <f t="shared" ref="AL66" si="23">Z66+AI66</f>
        <v>-25</v>
      </c>
      <c r="AM66" s="23">
        <f t="shared" ref="AM66" si="24">AA66+AJ66</f>
        <v>-19</v>
      </c>
      <c r="AN66" s="12">
        <v>2</v>
      </c>
    </row>
    <row r="67" spans="1:40" ht="22.5" customHeight="1" x14ac:dyDescent="0.4">
      <c r="A67" s="22">
        <v>3</v>
      </c>
      <c r="B67" s="23">
        <v>8152</v>
      </c>
      <c r="C67" s="23">
        <v>20764</v>
      </c>
      <c r="D67" s="23">
        <v>10598</v>
      </c>
      <c r="E67" s="23">
        <v>10166</v>
      </c>
      <c r="F67" s="24">
        <f t="shared" si="15"/>
        <v>108.11204831823389</v>
      </c>
      <c r="G67" s="23">
        <f>H67+I67</f>
        <v>939</v>
      </c>
      <c r="H67" s="23">
        <f t="shared" ref="H67" si="25">K67+N67</f>
        <v>517</v>
      </c>
      <c r="I67" s="23">
        <f t="shared" ref="I67" si="26">L67+O67</f>
        <v>422</v>
      </c>
      <c r="J67" s="23">
        <f>K67+L67</f>
        <v>324</v>
      </c>
      <c r="K67" s="23">
        <v>192</v>
      </c>
      <c r="L67" s="23">
        <v>132</v>
      </c>
      <c r="M67" s="23">
        <f>N67+O67</f>
        <v>615</v>
      </c>
      <c r="N67" s="23">
        <v>325</v>
      </c>
      <c r="O67" s="23">
        <v>290</v>
      </c>
      <c r="P67" s="23">
        <f>Q67+R67</f>
        <v>892</v>
      </c>
      <c r="Q67" s="23">
        <f t="shared" si="18"/>
        <v>511</v>
      </c>
      <c r="R67" s="23">
        <f t="shared" si="18"/>
        <v>381</v>
      </c>
      <c r="S67" s="23">
        <f>SUM(T67:U67)</f>
        <v>474</v>
      </c>
      <c r="T67" s="23">
        <f>282+6</f>
        <v>288</v>
      </c>
      <c r="U67" s="23">
        <f>184+2</f>
        <v>186</v>
      </c>
      <c r="V67" s="23">
        <f>W67+X67</f>
        <v>418</v>
      </c>
      <c r="W67" s="23">
        <v>223</v>
      </c>
      <c r="X67" s="23">
        <v>195</v>
      </c>
      <c r="Y67" s="23">
        <f t="shared" si="19"/>
        <v>47</v>
      </c>
      <c r="Z67" s="23">
        <f t="shared" ref="Z67" si="27">H67-Q67</f>
        <v>6</v>
      </c>
      <c r="AA67" s="23">
        <f t="shared" ref="AA67" si="28">I67-R67</f>
        <v>41</v>
      </c>
      <c r="AB67" s="23">
        <f>AC67+AD67</f>
        <v>149</v>
      </c>
      <c r="AC67" s="23">
        <v>76</v>
      </c>
      <c r="AD67" s="23">
        <v>73</v>
      </c>
      <c r="AE67" s="23">
        <f>AF67+AG67</f>
        <v>248</v>
      </c>
      <c r="AF67" s="23">
        <v>122</v>
      </c>
      <c r="AG67" s="23">
        <v>126</v>
      </c>
      <c r="AH67" s="23">
        <f>AB67-AE67</f>
        <v>-99</v>
      </c>
      <c r="AI67" s="23">
        <f>AC67-AF67</f>
        <v>-46</v>
      </c>
      <c r="AJ67" s="23">
        <f t="shared" ref="AJ67" si="29">AD67-AG67</f>
        <v>-53</v>
      </c>
      <c r="AK67" s="23">
        <f>AL67+AM67</f>
        <v>-52</v>
      </c>
      <c r="AL67" s="23">
        <f t="shared" ref="AL67" si="30">Z67+AI67</f>
        <v>-40</v>
      </c>
      <c r="AM67" s="23">
        <f t="shared" ref="AM67" si="31">AA67+AJ67</f>
        <v>-12</v>
      </c>
      <c r="AN67" s="12">
        <v>3</v>
      </c>
    </row>
    <row r="68" spans="1:40" ht="22.5" customHeight="1" x14ac:dyDescent="0.4">
      <c r="A68" s="22">
        <v>4</v>
      </c>
      <c r="B68" s="23">
        <v>8306</v>
      </c>
      <c r="C68" s="23">
        <v>20880</v>
      </c>
      <c r="D68" s="23">
        <v>10699</v>
      </c>
      <c r="E68" s="23">
        <v>10181</v>
      </c>
      <c r="F68" s="24">
        <f>C68/19206*100</f>
        <v>108.71602624179944</v>
      </c>
      <c r="G68" s="23">
        <f>H68+I68</f>
        <v>1056</v>
      </c>
      <c r="H68" s="23">
        <f t="shared" ref="H68" si="32">K68+N68</f>
        <v>618</v>
      </c>
      <c r="I68" s="23">
        <f t="shared" ref="I68" si="33">L68+O68</f>
        <v>438</v>
      </c>
      <c r="J68" s="23">
        <f>K68+L68</f>
        <v>468</v>
      </c>
      <c r="K68" s="23">
        <f>275</f>
        <v>275</v>
      </c>
      <c r="L68" s="23">
        <v>193</v>
      </c>
      <c r="M68" s="23">
        <f>N68+O68</f>
        <v>588</v>
      </c>
      <c r="N68" s="23">
        <v>343</v>
      </c>
      <c r="O68" s="23">
        <v>245</v>
      </c>
      <c r="P68" s="23">
        <f>Q68+R68</f>
        <v>839</v>
      </c>
      <c r="Q68" s="23">
        <f t="shared" si="18"/>
        <v>462</v>
      </c>
      <c r="R68" s="23">
        <f t="shared" si="18"/>
        <v>377</v>
      </c>
      <c r="S68" s="23">
        <f>SUM(T68:U68)</f>
        <v>443</v>
      </c>
      <c r="T68" s="23">
        <f>2+257</f>
        <v>259</v>
      </c>
      <c r="U68" s="23">
        <f>2+182</f>
        <v>184</v>
      </c>
      <c r="V68" s="23">
        <f>W68+X68</f>
        <v>396</v>
      </c>
      <c r="W68" s="23">
        <v>203</v>
      </c>
      <c r="X68" s="23">
        <v>193</v>
      </c>
      <c r="Y68" s="23">
        <f t="shared" ref="Y68" si="34">G68-P68</f>
        <v>217</v>
      </c>
      <c r="Z68" s="23">
        <f t="shared" ref="Z68" si="35">H68-Q68</f>
        <v>156</v>
      </c>
      <c r="AA68" s="23">
        <f t="shared" ref="AA68" si="36">I68-R68</f>
        <v>61</v>
      </c>
      <c r="AB68" s="23">
        <f>AC68+AD68</f>
        <v>165</v>
      </c>
      <c r="AC68" s="23">
        <v>74</v>
      </c>
      <c r="AD68" s="23">
        <v>91</v>
      </c>
      <c r="AE68" s="23">
        <f>AF68+AG68</f>
        <v>270</v>
      </c>
      <c r="AF68" s="23">
        <v>131</v>
      </c>
      <c r="AG68" s="23">
        <v>139</v>
      </c>
      <c r="AH68" s="23">
        <f>AB68-AE68</f>
        <v>-105</v>
      </c>
      <c r="AI68" s="23">
        <f>AC68-AF68</f>
        <v>-57</v>
      </c>
      <c r="AJ68" s="23">
        <f t="shared" ref="AJ68" si="37">AD68-AG68</f>
        <v>-48</v>
      </c>
      <c r="AK68" s="23">
        <f>AL68+AM68</f>
        <v>112</v>
      </c>
      <c r="AL68" s="23">
        <f t="shared" ref="AL68" si="38">Z68+AI68</f>
        <v>99</v>
      </c>
      <c r="AM68" s="23">
        <f t="shared" ref="AM68" si="39">AA68+AJ68</f>
        <v>13</v>
      </c>
      <c r="AN68" s="12">
        <v>4</v>
      </c>
    </row>
    <row r="69" spans="1:40" ht="22.5" hidden="1" customHeight="1" x14ac:dyDescent="0.4">
      <c r="A69" s="22"/>
      <c r="B69" s="23"/>
      <c r="C69" s="23"/>
      <c r="D69" s="23"/>
      <c r="E69" s="23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12"/>
    </row>
    <row r="70" spans="1:40" ht="22.5" hidden="1" customHeight="1" x14ac:dyDescent="0.4">
      <c r="A70" s="22"/>
      <c r="B70" s="23"/>
      <c r="C70" s="23"/>
      <c r="D70" s="23"/>
      <c r="E70" s="23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12"/>
    </row>
    <row r="71" spans="1:40" ht="22.5" hidden="1" customHeight="1" x14ac:dyDescent="0.4">
      <c r="A71" s="22"/>
      <c r="B71" s="23"/>
      <c r="C71" s="23"/>
      <c r="D71" s="23"/>
      <c r="E71" s="23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12"/>
    </row>
    <row r="72" spans="1:40" ht="22.5" hidden="1" customHeight="1" x14ac:dyDescent="0.4">
      <c r="A72" s="22"/>
      <c r="B72" s="23"/>
      <c r="C72" s="23"/>
      <c r="D72" s="23"/>
      <c r="E72" s="23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12"/>
    </row>
    <row r="73" spans="1:40" ht="22.5" customHeight="1" x14ac:dyDescent="0.4">
      <c r="A73" s="22">
        <v>5</v>
      </c>
      <c r="B73" s="31">
        <v>8501</v>
      </c>
      <c r="C73" s="31">
        <v>21005</v>
      </c>
      <c r="D73" s="31">
        <v>10777</v>
      </c>
      <c r="E73" s="31">
        <v>10228</v>
      </c>
      <c r="F73" s="32">
        <f>C73/19206*100</f>
        <v>109.3668645215037</v>
      </c>
      <c r="G73" s="31">
        <f>H73+I73</f>
        <v>1036</v>
      </c>
      <c r="H73" s="31">
        <f t="shared" ref="H73" si="40">K73+N73</f>
        <v>587</v>
      </c>
      <c r="I73" s="31">
        <f t="shared" ref="I73" si="41">L73+O73</f>
        <v>449</v>
      </c>
      <c r="J73" s="31">
        <f>K73+L73</f>
        <v>449</v>
      </c>
      <c r="K73" s="31">
        <v>265</v>
      </c>
      <c r="L73" s="71">
        <v>184</v>
      </c>
      <c r="M73" s="31">
        <f>N73+O73</f>
        <v>587</v>
      </c>
      <c r="N73" s="31">
        <v>322</v>
      </c>
      <c r="O73" s="31">
        <v>265</v>
      </c>
      <c r="P73" s="31">
        <f>Q73+R73</f>
        <v>793</v>
      </c>
      <c r="Q73" s="31">
        <f>T73+W73</f>
        <v>433</v>
      </c>
      <c r="R73" s="31">
        <f t="shared" ref="R73" si="42">U73+X73</f>
        <v>360</v>
      </c>
      <c r="S73" s="31">
        <f>SUM(T73:U73)</f>
        <v>438</v>
      </c>
      <c r="T73" s="31">
        <v>248</v>
      </c>
      <c r="U73" s="31">
        <v>190</v>
      </c>
      <c r="V73" s="31">
        <f>W73+X73</f>
        <v>355</v>
      </c>
      <c r="W73" s="31">
        <v>185</v>
      </c>
      <c r="X73" s="31">
        <v>170</v>
      </c>
      <c r="Y73" s="31">
        <f t="shared" ref="Y73" si="43">G73-P73</f>
        <v>243</v>
      </c>
      <c r="Z73" s="31">
        <f>H73-Q73</f>
        <v>154</v>
      </c>
      <c r="AA73" s="31">
        <f t="shared" ref="AA73" si="44">I73-R73</f>
        <v>89</v>
      </c>
      <c r="AB73" s="31">
        <f>AC73+AD73</f>
        <v>151</v>
      </c>
      <c r="AC73" s="31">
        <v>80</v>
      </c>
      <c r="AD73" s="31">
        <v>71</v>
      </c>
      <c r="AE73" s="31">
        <f>AF73+AG73</f>
        <v>269</v>
      </c>
      <c r="AF73" s="31">
        <v>135</v>
      </c>
      <c r="AG73" s="31">
        <v>134</v>
      </c>
      <c r="AH73" s="31">
        <f>AB73-AE73</f>
        <v>-118</v>
      </c>
      <c r="AI73" s="31">
        <f>AC73-AF73</f>
        <v>-55</v>
      </c>
      <c r="AJ73" s="31">
        <f t="shared" ref="AJ73" si="45">AD73-AG73</f>
        <v>-63</v>
      </c>
      <c r="AK73" s="31">
        <f>AL73+AM73</f>
        <v>125</v>
      </c>
      <c r="AL73" s="31">
        <f>Z73+AI73</f>
        <v>99</v>
      </c>
      <c r="AM73" s="31">
        <f t="shared" ref="AM73" si="46">AA73+AJ73</f>
        <v>26</v>
      </c>
      <c r="AN73" s="12">
        <v>5</v>
      </c>
    </row>
    <row r="74" spans="1:40" x14ac:dyDescent="0.4">
      <c r="A74" s="1"/>
      <c r="B74" s="1"/>
      <c r="C74" s="1"/>
      <c r="D74" s="1"/>
      <c r="E74" s="1"/>
      <c r="F74" s="2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4">
      <c r="A75" s="1"/>
      <c r="B75" s="1" t="s">
        <v>9</v>
      </c>
      <c r="C75" s="1"/>
      <c r="D75" s="1"/>
      <c r="E75" s="1"/>
      <c r="F75" s="2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4">
      <c r="A76" s="1"/>
      <c r="B76" s="1" t="s">
        <v>25</v>
      </c>
      <c r="C76" s="1"/>
      <c r="D76" s="1"/>
      <c r="E76" s="1"/>
      <c r="F76" s="2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4">
      <c r="A77" s="1"/>
      <c r="B77" s="1" t="s">
        <v>27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</sheetData>
  <mergeCells count="36">
    <mergeCell ref="AN3:AN6"/>
    <mergeCell ref="G4:I5"/>
    <mergeCell ref="J4:L5"/>
    <mergeCell ref="M4:O5"/>
    <mergeCell ref="P4:R5"/>
    <mergeCell ref="S4:U5"/>
    <mergeCell ref="V4:X5"/>
    <mergeCell ref="Y4:AA4"/>
    <mergeCell ref="AB4:AD4"/>
    <mergeCell ref="AE4:AG4"/>
    <mergeCell ref="AH4:AJ4"/>
    <mergeCell ref="AK4:AM4"/>
    <mergeCell ref="G3:O3"/>
    <mergeCell ref="P3:X3"/>
    <mergeCell ref="A3:A6"/>
    <mergeCell ref="B3:B6"/>
    <mergeCell ref="C3:E3"/>
    <mergeCell ref="F3:F6"/>
    <mergeCell ref="A42:A45"/>
    <mergeCell ref="B42:B45"/>
    <mergeCell ref="C42:E42"/>
    <mergeCell ref="F42:F45"/>
    <mergeCell ref="AH43:AJ43"/>
    <mergeCell ref="AK43:AM43"/>
    <mergeCell ref="AN42:AN45"/>
    <mergeCell ref="G43:I44"/>
    <mergeCell ref="J43:L44"/>
    <mergeCell ref="M43:O44"/>
    <mergeCell ref="P43:R44"/>
    <mergeCell ref="S43:U44"/>
    <mergeCell ref="V43:X44"/>
    <mergeCell ref="Y43:AA43"/>
    <mergeCell ref="AB43:AD43"/>
    <mergeCell ref="AE43:AG43"/>
    <mergeCell ref="P42:X42"/>
    <mergeCell ref="G42:O42"/>
  </mergeCells>
  <phoneticPr fontId="4"/>
  <pageMargins left="0.19685039370078741" right="0.19685039370078741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2021-08-13T01:50:25Z</dcterms:created>
  <dcterms:modified xsi:type="dcterms:W3CDTF">2025-02-28T05:31:55Z</dcterms:modified>
  <cp:category/>
</cp:coreProperties>
</file>